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6380" windowHeight="8190"/>
  </bookViews>
  <sheets>
    <sheet name="St Leu D'esserent" sheetId="1" r:id="rId1"/>
    <sheet name="Versailles" sheetId="2" r:id="rId2"/>
    <sheet name="Choisy au bac" sheetId="3" r:id="rId3"/>
    <sheet name="Etang des bois" sheetId="4" r:id="rId4"/>
    <sheet name="Aix" sheetId="5" r:id="rId5"/>
    <sheet name="Lacanau" sheetId="6" r:id="rId6"/>
    <sheet name="Barcelone" sheetId="7" r:id="rId7"/>
    <sheet name="Vendome" sheetId="8" r:id="rId8"/>
    <sheet name="Gendarmes et les voleurs" sheetId="9" r:id="rId9"/>
    <sheet name="Pontault-Combault" sheetId="10" r:id="rId10"/>
  </sheets>
  <calcPr calcId="145621" concurrentCalc="0"/>
</workbook>
</file>

<file path=xl/calcChain.xml><?xml version="1.0" encoding="utf-8"?>
<calcChain xmlns="http://schemas.openxmlformats.org/spreadsheetml/2006/main">
  <c r="I5" i="7" l="1"/>
  <c r="I6" i="7"/>
  <c r="N6" i="3"/>
  <c r="T6" i="3"/>
  <c r="N7" i="3"/>
  <c r="T7" i="3"/>
  <c r="N8" i="3"/>
  <c r="T8" i="3"/>
  <c r="N9" i="3"/>
  <c r="T9" i="3"/>
  <c r="N10" i="3"/>
  <c r="T10" i="3"/>
  <c r="K5" i="8"/>
  <c r="K6" i="8"/>
  <c r="K7" i="8"/>
  <c r="K8" i="8"/>
</calcChain>
</file>

<file path=xl/sharedStrings.xml><?xml version="1.0" encoding="utf-8"?>
<sst xmlns="http://schemas.openxmlformats.org/spreadsheetml/2006/main" count="375" uniqueCount="191">
  <si>
    <t>TRIATHLON SAINT LEU D'ESSERENT - S</t>
  </si>
  <si>
    <t>Arrivée</t>
  </si>
  <si>
    <t>Natation</t>
  </si>
  <si>
    <t>Vélo</t>
  </si>
  <si>
    <t>Course à pied</t>
  </si>
  <si>
    <t>Clt</t>
  </si>
  <si>
    <t>Noms</t>
  </si>
  <si>
    <t>Equipe</t>
  </si>
  <si>
    <t>Dos</t>
  </si>
  <si>
    <t xml:space="preserve">Temps </t>
  </si>
  <si>
    <t>Cat</t>
  </si>
  <si>
    <t>Ecart/1er</t>
  </si>
  <si>
    <t>Moy/100</t>
  </si>
  <si>
    <t>TR1</t>
  </si>
  <si>
    <t>Moy</t>
  </si>
  <si>
    <t>FinV</t>
  </si>
  <si>
    <t>GàV</t>
  </si>
  <si>
    <t>TR2</t>
  </si>
  <si>
    <t>GàP</t>
  </si>
  <si>
    <t>ESCURAT Edwin</t>
  </si>
  <si>
    <t>TSF</t>
  </si>
  <si>
    <t>MS2</t>
  </si>
  <si>
    <t>JORON Philippe</t>
  </si>
  <si>
    <t>MV2</t>
  </si>
  <si>
    <t>PHILIPPE Perrine</t>
  </si>
  <si>
    <t>FS3</t>
  </si>
  <si>
    <t>BASTARD Vincent</t>
  </si>
  <si>
    <t>MS4</t>
  </si>
  <si>
    <t>BOILEAU Alexis</t>
  </si>
  <si>
    <t>FONQUERGNE Mehdi</t>
  </si>
  <si>
    <t>MV1</t>
  </si>
  <si>
    <t>DUBUC-OLLIVIER Thomas</t>
  </si>
  <si>
    <t>DOS SANTOS Pierre</t>
  </si>
  <si>
    <t>LARGE Melanie</t>
  </si>
  <si>
    <t>FS4</t>
  </si>
  <si>
    <t>MAILLY Pascal</t>
  </si>
  <si>
    <t>MV3</t>
  </si>
  <si>
    <t>CELLIER Laurent</t>
  </si>
  <si>
    <t>LAMARQUE Axelle</t>
  </si>
  <si>
    <t>BOURDILLAT Karine</t>
  </si>
  <si>
    <t>FV1</t>
  </si>
  <si>
    <t>GAUTHERIN Damien</t>
  </si>
  <si>
    <t>BRUNAULT Nolwenn</t>
  </si>
  <si>
    <t>GUILLOIS Amélie</t>
  </si>
  <si>
    <t>FS1</t>
  </si>
  <si>
    <t>DOS SANTOS Magali</t>
  </si>
  <si>
    <t>CHENINA Tina</t>
  </si>
  <si>
    <t>TRIATHLON VERSAILLES - S</t>
  </si>
  <si>
    <t>place</t>
  </si>
  <si>
    <t>Nom</t>
  </si>
  <si>
    <t>Prénom</t>
  </si>
  <si>
    <t>Numéro</t>
  </si>
  <si>
    <t>Catégorie</t>
  </si>
  <si>
    <t>Club</t>
  </si>
  <si>
    <t>Temps</t>
  </si>
  <si>
    <t>t1+vélo</t>
  </si>
  <si>
    <t>T2</t>
  </si>
  <si>
    <t>CAP</t>
  </si>
  <si>
    <t>PHILIPPE</t>
  </si>
  <si>
    <t>PERRINE</t>
  </si>
  <si>
    <t>SF</t>
  </si>
  <si>
    <t>TRIATHLON SANNOIS FRANCONVILLE</t>
  </si>
  <si>
    <t>LAMARQUE</t>
  </si>
  <si>
    <t>axelle</t>
  </si>
  <si>
    <t>LARGE</t>
  </si>
  <si>
    <t>melanie</t>
  </si>
  <si>
    <t>LIGER</t>
  </si>
  <si>
    <t>isabelle</t>
  </si>
  <si>
    <t>VF</t>
  </si>
  <si>
    <t>BRUNAULT</t>
  </si>
  <si>
    <t>Nolwenn</t>
  </si>
  <si>
    <t>T2 + CAP</t>
  </si>
  <si>
    <t>ASSELIN-BOULLÉ</t>
  </si>
  <si>
    <t>Pierre</t>
  </si>
  <si>
    <t>JH</t>
  </si>
  <si>
    <t>REYNES</t>
  </si>
  <si>
    <t>Arthur</t>
  </si>
  <si>
    <t>SH</t>
  </si>
  <si>
    <t>LOUIS</t>
  </si>
  <si>
    <t>David</t>
  </si>
  <si>
    <t>ESCURAT</t>
  </si>
  <si>
    <t>Edwin</t>
  </si>
  <si>
    <t>LAVAUD</t>
  </si>
  <si>
    <t>ROMUALD</t>
  </si>
  <si>
    <t>VH</t>
  </si>
  <si>
    <t>TERMINET</t>
  </si>
  <si>
    <t>alain</t>
  </si>
  <si>
    <t>TRIVIAUX</t>
  </si>
  <si>
    <t>Sebastien</t>
  </si>
  <si>
    <t>CLASSEMENT EQUIPES</t>
  </si>
  <si>
    <t>Club - Femmes</t>
  </si>
  <si>
    <t>Pts</t>
  </si>
  <si>
    <t>Club - hommes</t>
  </si>
  <si>
    <t>LES TRITONS MELDOIS</t>
  </si>
  <si>
    <t>TEAM TRIATHLON BAIE DE SOMME</t>
  </si>
  <si>
    <t>STADE FRANCAIS</t>
  </si>
  <si>
    <t>TRIATHLON CLUB ST QUENTIN EN YVEL.</t>
  </si>
  <si>
    <t>RED STAR CLUB CHAMPIGNY</t>
  </si>
  <si>
    <t>US PALAISEAU TRIATHLON</t>
  </si>
  <si>
    <t>U.S. CRETEIL TRIATHLON</t>
  </si>
  <si>
    <t>ENVY/ EPINAY SOUS SENART TRIATHLON</t>
  </si>
  <si>
    <t>VERSAILLES TRIATHLON</t>
  </si>
  <si>
    <t>ATHLETIC CLUB BOULOGNE BILLANCOURT</t>
  </si>
  <si>
    <t>COURBEVOIE TRIATHLON</t>
  </si>
  <si>
    <t>A.S. CORBEIL-ESSONNES TRIATHLON</t>
  </si>
  <si>
    <t>VALLEE DE MONTMORENCY TRIATHLON</t>
  </si>
  <si>
    <t>RMA PARIS TRIATHLON</t>
  </si>
  <si>
    <t>E.C. SARTROUVILLE</t>
  </si>
  <si>
    <t>POISSY TRIATHLON</t>
  </si>
  <si>
    <t>VILLEMOMBLE SPORTS TRIATHLON</t>
  </si>
  <si>
    <t>ISSY TRIATHLON</t>
  </si>
  <si>
    <t>TRICEPS</t>
  </si>
  <si>
    <t>UNION ATHLETIQUE SOCIETE GENERALE</t>
  </si>
  <si>
    <t>PARIS UNIVERSITE CLUB</t>
  </si>
  <si>
    <t>PARIS SPORT CLUB</t>
  </si>
  <si>
    <t>TOBESPORT</t>
  </si>
  <si>
    <t>DASSAULT SPORTS</t>
  </si>
  <si>
    <t>TRI TEAM ST GERMAIN</t>
  </si>
  <si>
    <t>TRIATHLON CHOISY AU BAC - S</t>
  </si>
  <si>
    <t>CAMBOUR Aurelien</t>
  </si>
  <si>
    <t>TRIATHLON ETANG DES BOIS - M</t>
  </si>
  <si>
    <t xml:space="preserve">Position </t>
  </si>
  <si>
    <t xml:space="preserve">Nom - Prénom </t>
  </si>
  <si>
    <t xml:space="preserve">Club </t>
  </si>
  <si>
    <t xml:space="preserve">Dossard </t>
  </si>
  <si>
    <t xml:space="preserve">Catégorie </t>
  </si>
  <si>
    <t xml:space="preserve">km/h </t>
  </si>
  <si>
    <t>Tps Natation</t>
  </si>
  <si>
    <t>T1</t>
  </si>
  <si>
    <t>Tps Velo</t>
  </si>
  <si>
    <t xml:space="preserve">Tps CaP </t>
  </si>
  <si>
    <t xml:space="preserve">ARGUELLES Gilles </t>
  </si>
  <si>
    <t xml:space="preserve">TRIATHLON SANNOIS FRANCONVILLE </t>
  </si>
  <si>
    <t xml:space="preserve">V3M (12 / 49) </t>
  </si>
  <si>
    <t xml:space="preserve">GACOUGNOLLE Jerome </t>
  </si>
  <si>
    <t xml:space="preserve">V2M (24 / 76) </t>
  </si>
  <si>
    <t xml:space="preserve">HIRSCH Sebastien </t>
  </si>
  <si>
    <t xml:space="preserve">S3M (31 / 44) </t>
  </si>
  <si>
    <t>TRIATHLON ETANG DES BOIS - S</t>
  </si>
  <si>
    <t xml:space="preserve">SUARD Jacques </t>
  </si>
  <si>
    <t xml:space="preserve">V6M (1 / 2) </t>
  </si>
  <si>
    <t>TRIATHLON Aix en Provence - L</t>
  </si>
  <si>
    <t>Country</t>
  </si>
  <si>
    <t>Div Rank</t>
  </si>
  <si>
    <t>Gender Rank</t>
  </si>
  <si>
    <t>Overall Rank</t>
  </si>
  <si>
    <t>Swim</t>
  </si>
  <si>
    <t>Bike</t>
  </si>
  <si>
    <t>Run</t>
  </si>
  <si>
    <t>Finish</t>
  </si>
  <si>
    <t xml:space="preserve">Amirault, Lucas </t>
  </si>
  <si>
    <t xml:space="preserve">FRA </t>
  </si>
  <si>
    <t xml:space="preserve">Moreau, Henry </t>
  </si>
  <si>
    <t xml:space="preserve">Guillois, Amélie </t>
  </si>
  <si>
    <t>TRIATHLON DE LACANAU - L</t>
  </si>
  <si>
    <t xml:space="preserve"> Clt </t>
  </si>
  <si>
    <t xml:space="preserve">Clt/F </t>
  </si>
  <si>
    <t xml:space="preserve">Clt/Cat </t>
  </si>
  <si>
    <t xml:space="preserve">Clt/Nat </t>
  </si>
  <si>
    <t xml:space="preserve">Clt/Vélo </t>
  </si>
  <si>
    <t xml:space="preserve">Clt/prov </t>
  </si>
  <si>
    <t>CàP</t>
  </si>
  <si>
    <t xml:space="preserve">Clt/CàP </t>
  </si>
  <si>
    <t>IP</t>
  </si>
  <si>
    <t>YVALUN Johan</t>
  </si>
  <si>
    <t>TRI SANNOIS FRANCONVILLE</t>
  </si>
  <si>
    <t>TRIATHLON DE BARCELONE - L</t>
  </si>
  <si>
    <t>Moyenne</t>
  </si>
  <si>
    <t>05:04:42</t>
  </si>
  <si>
    <t>Armengol, Olivier</t>
  </si>
  <si>
    <t>00:34:22</t>
  </si>
  <si>
    <t>02:50:39</t>
  </si>
  <si>
    <t>01:32:49</t>
  </si>
  <si>
    <t>06:52:50</t>
  </si>
  <si>
    <t>Schmitz, Valérie</t>
  </si>
  <si>
    <t>00:43:55</t>
  </si>
  <si>
    <t>03:47:00</t>
  </si>
  <si>
    <t>02:11:00</t>
  </si>
  <si>
    <t>TRIATHLON DE VENDOME - L</t>
  </si>
  <si>
    <t>DETANTE Nicolas</t>
  </si>
  <si>
    <t>RALITE Michel</t>
  </si>
  <si>
    <t>MV4</t>
  </si>
  <si>
    <t>LEVASSEUR Francois</t>
  </si>
  <si>
    <t>GACOUGNOLLE Jerome</t>
  </si>
  <si>
    <t>TRAIL DES GENDARMES ET DES VOLEURS 32 km D+ 1072</t>
  </si>
  <si>
    <t>Patrick PIERRE</t>
  </si>
  <si>
    <t>Baptiste, qui prenait pour la première fois le départ d'un triathlon , finit sur la plus haute marche des minimes.</t>
  </si>
  <si>
    <t>Elise finit 2ème en pupille.</t>
  </si>
  <si>
    <t>Maëlys , 3ème min poussine.</t>
  </si>
  <si>
    <t>Bravo à Loïck, Hassan, Théo, Martin et Brice pour leur belle course.</t>
  </si>
  <si>
    <t>Le mardi 8 mai , quelques membres du TSF étaient présents sur le 1er traithlon de l'année à Pontault Combault.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</si>
</sst>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:mm:ss.0"/>
    <numFmt numFmtId="166" formatCode="h:mm:ss"/>
  </numFmts>
  <fonts count="13" x14ac:knownFonts="1">
    <font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9"/>
      <color indexed="55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58"/>
        <bgColor indexed="59"/>
      </patternFill>
    </fill>
    <fill>
      <patternFill patternType="solid">
        <fgColor indexed="45"/>
        <bgColor indexed="47"/>
      </patternFill>
    </fill>
    <fill>
      <patternFill patternType="solid">
        <fgColor indexed="22"/>
        <bgColor indexed="45"/>
      </patternFill>
    </fill>
    <fill>
      <patternFill patternType="solid">
        <fgColor indexed="43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5"/>
      </patternFill>
    </fill>
    <fill>
      <patternFill patternType="solid">
        <fgColor indexed="46"/>
        <bgColor indexed="2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5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/>
    <xf numFmtId="165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45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65" fontId="2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4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45" fontId="2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21" fontId="0" fillId="0" borderId="1" xfId="0" applyNumberForma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21" fontId="8" fillId="0" borderId="2" xfId="0" applyNumberFormat="1" applyFont="1" applyBorder="1" applyAlignment="1">
      <alignment horizontal="center"/>
    </xf>
    <xf numFmtId="0" fontId="9" fillId="0" borderId="0" xfId="0" applyFont="1"/>
    <xf numFmtId="0" fontId="10" fillId="4" borderId="2" xfId="0" applyFont="1" applyFill="1" applyBorder="1"/>
    <xf numFmtId="0" fontId="10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0" fillId="5" borderId="2" xfId="0" applyFill="1" applyBorder="1" applyAlignment="1">
      <alignment horizontal="center"/>
    </xf>
    <xf numFmtId="0" fontId="0" fillId="5" borderId="2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2" fillId="0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1" fontId="11" fillId="0" borderId="1" xfId="0" applyNumberFormat="1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21" fontId="1" fillId="3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7" borderId="3" xfId="0" applyFill="1" applyBorder="1" applyAlignment="1">
      <alignment horizontal="center"/>
    </xf>
    <xf numFmtId="49" fontId="0" fillId="7" borderId="3" xfId="0" applyNumberFormat="1" applyFont="1" applyFill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21" fontId="0" fillId="7" borderId="3" xfId="0" applyNumberForma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2" fontId="12" fillId="7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3" fillId="8" borderId="0" xfId="0" applyNumberFormat="1" applyFont="1" applyFill="1" applyBorder="1" applyAlignment="1">
      <alignment horizontal="center"/>
    </xf>
    <xf numFmtId="166" fontId="3" fillId="8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E6B9B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11</xdr:row>
      <xdr:rowOff>114300</xdr:rowOff>
    </xdr:from>
    <xdr:to>
      <xdr:col>7</xdr:col>
      <xdr:colOff>171450</xdr:colOff>
      <xdr:row>28</xdr:row>
      <xdr:rowOff>57150</xdr:rowOff>
    </xdr:to>
    <xdr:pic>
      <xdr:nvPicPr>
        <xdr:cNvPr id="51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895475"/>
          <a:ext cx="8982075" cy="2695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5</xdr:col>
      <xdr:colOff>733425</xdr:colOff>
      <xdr:row>20</xdr:row>
      <xdr:rowOff>38100</xdr:rowOff>
    </xdr:to>
    <xdr:pic>
      <xdr:nvPicPr>
        <xdr:cNvPr id="9219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6743700" cy="2019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V23"/>
  <sheetViews>
    <sheetView showGridLines="0" tabSelected="1" workbookViewId="0">
      <selection activeCell="A3" sqref="A3"/>
    </sheetView>
  </sheetViews>
  <sheetFormatPr baseColWidth="10" defaultRowHeight="12.75" x14ac:dyDescent="0.2"/>
  <cols>
    <col min="1" max="1" width="3.5703125" customWidth="1"/>
    <col min="2" max="2" width="21.7109375" customWidth="1"/>
    <col min="3" max="4" width="6.7109375" customWidth="1"/>
    <col min="5" max="5" width="9.85546875" customWidth="1"/>
    <col min="6" max="6" width="6.7109375" style="1" customWidth="1"/>
    <col min="7" max="7" width="6.7109375" customWidth="1"/>
    <col min="8" max="8" width="10.42578125" customWidth="1"/>
    <col min="9" max="22" width="6.7109375" customWidth="1"/>
  </cols>
  <sheetData>
    <row r="2" spans="1:22" x14ac:dyDescent="0.2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4" spans="1:22" x14ac:dyDescent="0.2">
      <c r="A4" s="2"/>
      <c r="B4" s="3"/>
      <c r="C4" s="3"/>
      <c r="D4" s="4"/>
      <c r="E4" s="85" t="s">
        <v>1</v>
      </c>
      <c r="F4" s="85"/>
      <c r="G4" s="85"/>
      <c r="H4" s="5"/>
      <c r="I4" s="86" t="s">
        <v>2</v>
      </c>
      <c r="J4" s="86"/>
      <c r="K4" s="86"/>
      <c r="L4" s="6"/>
      <c r="M4" s="86" t="s">
        <v>3</v>
      </c>
      <c r="N4" s="86"/>
      <c r="O4" s="86"/>
      <c r="P4" s="86"/>
      <c r="Q4" s="86"/>
      <c r="R4" s="6"/>
      <c r="S4" s="86" t="s">
        <v>4</v>
      </c>
      <c r="T4" s="86"/>
      <c r="U4" s="86"/>
      <c r="V4" s="86"/>
    </row>
    <row r="5" spans="1:22" x14ac:dyDescent="0.2">
      <c r="A5" s="7" t="s">
        <v>5</v>
      </c>
      <c r="B5" s="7" t="s">
        <v>6</v>
      </c>
      <c r="C5" s="7" t="s">
        <v>7</v>
      </c>
      <c r="D5" s="8" t="s">
        <v>8</v>
      </c>
      <c r="E5" s="9" t="s">
        <v>9</v>
      </c>
      <c r="F5" s="10" t="s">
        <v>5</v>
      </c>
      <c r="G5" s="11" t="s">
        <v>10</v>
      </c>
      <c r="H5" s="12" t="s">
        <v>11</v>
      </c>
      <c r="I5" s="13" t="s">
        <v>9</v>
      </c>
      <c r="J5" s="14" t="s">
        <v>12</v>
      </c>
      <c r="K5" s="15" t="s">
        <v>5</v>
      </c>
      <c r="L5" s="13" t="s">
        <v>13</v>
      </c>
      <c r="M5" s="13" t="s">
        <v>9</v>
      </c>
      <c r="N5" s="16" t="s">
        <v>14</v>
      </c>
      <c r="O5" s="15" t="s">
        <v>5</v>
      </c>
      <c r="P5" s="15" t="s">
        <v>15</v>
      </c>
      <c r="Q5" s="7" t="s">
        <v>16</v>
      </c>
      <c r="R5" s="13" t="s">
        <v>17</v>
      </c>
      <c r="S5" s="13" t="s">
        <v>9</v>
      </c>
      <c r="T5" s="16" t="s">
        <v>14</v>
      </c>
      <c r="U5" s="15" t="s">
        <v>5</v>
      </c>
      <c r="V5" s="7" t="s">
        <v>18</v>
      </c>
    </row>
    <row r="6" spans="1:22" x14ac:dyDescent="0.2">
      <c r="A6" s="17">
        <v>47</v>
      </c>
      <c r="B6" s="18" t="s">
        <v>19</v>
      </c>
      <c r="C6" s="18" t="s">
        <v>20</v>
      </c>
      <c r="D6" s="19">
        <v>41</v>
      </c>
      <c r="E6" s="20">
        <v>4.8679629629629628E-2</v>
      </c>
      <c r="F6" s="19">
        <v>9</v>
      </c>
      <c r="G6" s="21" t="s">
        <v>21</v>
      </c>
      <c r="H6" s="22">
        <v>8.103680555555548E-3</v>
      </c>
      <c r="I6" s="23">
        <v>7.8534953703703891E-3</v>
      </c>
      <c r="J6" s="24">
        <v>9.8168692129629864E-4</v>
      </c>
      <c r="K6" s="17">
        <v>23</v>
      </c>
      <c r="L6" s="25">
        <v>8.2844907407403356E-4</v>
      </c>
      <c r="M6" s="23">
        <v>2.3981458333333316E-2</v>
      </c>
      <c r="N6" s="26">
        <v>36.486521705136809</v>
      </c>
      <c r="O6" s="17">
        <v>48</v>
      </c>
      <c r="P6" s="19">
        <v>20</v>
      </c>
      <c r="Q6" s="27">
        <v>3</v>
      </c>
      <c r="R6" s="25">
        <v>4.8337962962968772E-4</v>
      </c>
      <c r="S6" s="23">
        <v>1.5532847222222201E-2</v>
      </c>
      <c r="T6" s="26">
        <v>13.412436905661407</v>
      </c>
      <c r="U6" s="17">
        <v>135</v>
      </c>
      <c r="V6" s="27">
        <v>-27</v>
      </c>
    </row>
    <row r="7" spans="1:22" x14ac:dyDescent="0.2">
      <c r="A7" s="28">
        <v>78</v>
      </c>
      <c r="B7" s="29" t="s">
        <v>22</v>
      </c>
      <c r="C7" s="29" t="s">
        <v>20</v>
      </c>
      <c r="D7" s="30">
        <v>44</v>
      </c>
      <c r="E7" s="31">
        <v>5.0016168981481479E-2</v>
      </c>
      <c r="F7" s="30">
        <v>12</v>
      </c>
      <c r="G7" s="32" t="s">
        <v>23</v>
      </c>
      <c r="H7" s="33">
        <v>9.4402199074073989E-3</v>
      </c>
      <c r="I7" s="34">
        <v>9.2835532407407051E-3</v>
      </c>
      <c r="J7" s="35">
        <v>1.1604441550925881E-3</v>
      </c>
      <c r="K7" s="28">
        <v>106</v>
      </c>
      <c r="L7" s="36">
        <v>1.6151041666667143E-3</v>
      </c>
      <c r="M7" s="34">
        <v>2.4843912037037008E-2</v>
      </c>
      <c r="N7" s="37">
        <v>35.219896073354327</v>
      </c>
      <c r="O7" s="28">
        <v>101</v>
      </c>
      <c r="P7" s="30">
        <v>106</v>
      </c>
      <c r="Q7" s="38">
        <v>0</v>
      </c>
      <c r="R7" s="36">
        <v>7.0300925925925739E-4</v>
      </c>
      <c r="S7" s="34">
        <v>1.3570590277777794E-2</v>
      </c>
      <c r="T7" s="37">
        <v>15.351825459979052</v>
      </c>
      <c r="U7" s="28">
        <v>29</v>
      </c>
      <c r="V7" s="38">
        <v>28</v>
      </c>
    </row>
    <row r="8" spans="1:22" x14ac:dyDescent="0.2">
      <c r="A8" s="28">
        <v>82</v>
      </c>
      <c r="B8" s="29" t="s">
        <v>24</v>
      </c>
      <c r="C8" s="29" t="s">
        <v>20</v>
      </c>
      <c r="D8" s="30">
        <v>301</v>
      </c>
      <c r="E8" s="31">
        <v>5.0143854166666613E-2</v>
      </c>
      <c r="F8" s="30">
        <v>2</v>
      </c>
      <c r="G8" s="32" t="s">
        <v>25</v>
      </c>
      <c r="H8" s="33">
        <v>9.5679050925925324E-3</v>
      </c>
      <c r="I8" s="34">
        <v>8.3787268518518143E-3</v>
      </c>
      <c r="J8" s="35">
        <v>1.0473408564814768E-3</v>
      </c>
      <c r="K8" s="28">
        <v>38</v>
      </c>
      <c r="L8" s="36">
        <v>9.3496527777775507E-4</v>
      </c>
      <c r="M8" s="34">
        <v>2.4930104166666689E-2</v>
      </c>
      <c r="N8" s="37">
        <v>35.098128517647226</v>
      </c>
      <c r="O8" s="28">
        <v>107</v>
      </c>
      <c r="P8" s="30">
        <v>71</v>
      </c>
      <c r="Q8" s="38">
        <v>-33</v>
      </c>
      <c r="R8" s="36">
        <v>4.8113425925927489E-4</v>
      </c>
      <c r="S8" s="34">
        <v>1.5418923611111079E-2</v>
      </c>
      <c r="T8" s="37">
        <v>13.511535473410452</v>
      </c>
      <c r="U8" s="28">
        <v>123</v>
      </c>
      <c r="V8" s="38">
        <v>-11</v>
      </c>
    </row>
    <row r="9" spans="1:22" x14ac:dyDescent="0.2">
      <c r="A9" s="17">
        <v>87</v>
      </c>
      <c r="B9" s="18" t="s">
        <v>26</v>
      </c>
      <c r="C9" s="18" t="s">
        <v>20</v>
      </c>
      <c r="D9" s="19">
        <v>43</v>
      </c>
      <c r="E9" s="20">
        <v>5.0506944444444424E-2</v>
      </c>
      <c r="F9" s="19">
        <v>11</v>
      </c>
      <c r="G9" s="21" t="s">
        <v>27</v>
      </c>
      <c r="H9" s="22">
        <v>9.9309953703703435E-3</v>
      </c>
      <c r="I9" s="23">
        <v>8.6805555555555559E-3</v>
      </c>
      <c r="J9" s="24">
        <v>1.0850694444444445E-3</v>
      </c>
      <c r="K9" s="17">
        <v>61</v>
      </c>
      <c r="L9" s="25">
        <v>1.1331249999999814E-3</v>
      </c>
      <c r="M9" s="23">
        <v>2.3116458333333367E-2</v>
      </c>
      <c r="N9" s="26">
        <v>37.851819140403151</v>
      </c>
      <c r="O9" s="17">
        <v>17</v>
      </c>
      <c r="P9" s="19">
        <v>36</v>
      </c>
      <c r="Q9" s="27">
        <v>25</v>
      </c>
      <c r="R9" s="25">
        <v>5.53518518518481E-4</v>
      </c>
      <c r="S9" s="23">
        <v>1.7023287037037038E-2</v>
      </c>
      <c r="T9" s="26">
        <v>12.238137844945511</v>
      </c>
      <c r="U9" s="17">
        <v>207</v>
      </c>
      <c r="V9" s="27">
        <v>-51</v>
      </c>
    </row>
    <row r="10" spans="1:22" x14ac:dyDescent="0.2">
      <c r="A10" s="17">
        <v>109</v>
      </c>
      <c r="B10" s="18" t="s">
        <v>28</v>
      </c>
      <c r="C10" s="18" t="s">
        <v>20</v>
      </c>
      <c r="D10" s="19">
        <v>52</v>
      </c>
      <c r="E10" s="20">
        <v>5.1828368055555574E-2</v>
      </c>
      <c r="F10" s="19">
        <v>18</v>
      </c>
      <c r="G10" s="21" t="s">
        <v>23</v>
      </c>
      <c r="H10" s="22">
        <v>1.1252418981481493E-2</v>
      </c>
      <c r="I10" s="23">
        <v>9.3781365740741029E-3</v>
      </c>
      <c r="J10" s="24">
        <v>1.1722670717592629E-3</v>
      </c>
      <c r="K10" s="17">
        <v>112</v>
      </c>
      <c r="L10" s="25">
        <v>0</v>
      </c>
      <c r="M10" s="23">
        <v>2.7723784722222145E-2</v>
      </c>
      <c r="N10" s="26">
        <v>31.561347368948482</v>
      </c>
      <c r="O10" s="17">
        <v>210</v>
      </c>
      <c r="P10" s="19">
        <v>137</v>
      </c>
      <c r="Q10" s="27">
        <v>-25</v>
      </c>
      <c r="R10" s="25">
        <v>0</v>
      </c>
      <c r="S10" s="23">
        <v>1.4726446759259326E-2</v>
      </c>
      <c r="T10" s="26">
        <v>14.146883952324936</v>
      </c>
      <c r="U10" s="17">
        <v>90</v>
      </c>
      <c r="V10" s="27">
        <v>28</v>
      </c>
    </row>
    <row r="11" spans="1:22" x14ac:dyDescent="0.2">
      <c r="A11" s="28">
        <v>150</v>
      </c>
      <c r="B11" s="29" t="s">
        <v>29</v>
      </c>
      <c r="C11" s="29" t="s">
        <v>20</v>
      </c>
      <c r="D11" s="30">
        <v>48</v>
      </c>
      <c r="E11" s="31">
        <v>5.3998587962962974E-2</v>
      </c>
      <c r="F11" s="30">
        <v>20</v>
      </c>
      <c r="G11" s="32" t="s">
        <v>30</v>
      </c>
      <c r="H11" s="33">
        <v>1.3422638888888894E-2</v>
      </c>
      <c r="I11" s="34">
        <v>1.1072754629629644E-2</v>
      </c>
      <c r="J11" s="35">
        <v>1.3840943287037055E-3</v>
      </c>
      <c r="K11" s="28">
        <v>234</v>
      </c>
      <c r="L11" s="36">
        <v>1.0709374999999799E-3</v>
      </c>
      <c r="M11" s="34">
        <v>2.6786111111111122E-2</v>
      </c>
      <c r="N11" s="37">
        <v>32.666182723218903</v>
      </c>
      <c r="O11" s="28">
        <v>186</v>
      </c>
      <c r="P11" s="30">
        <v>185</v>
      </c>
      <c r="Q11" s="38">
        <v>49</v>
      </c>
      <c r="R11" s="36">
        <v>4.7260416666661254E-4</v>
      </c>
      <c r="S11" s="34">
        <v>1.4596180555555616E-2</v>
      </c>
      <c r="T11" s="37">
        <v>14.27314032875794</v>
      </c>
      <c r="U11" s="28">
        <v>79</v>
      </c>
      <c r="V11" s="38">
        <v>35</v>
      </c>
    </row>
    <row r="12" spans="1:22" x14ac:dyDescent="0.2">
      <c r="A12" s="17">
        <v>155</v>
      </c>
      <c r="B12" s="18" t="s">
        <v>31</v>
      </c>
      <c r="C12" s="18" t="s">
        <v>20</v>
      </c>
      <c r="D12" s="19">
        <v>47</v>
      </c>
      <c r="E12" s="20">
        <v>5.4410335648148178E-2</v>
      </c>
      <c r="F12" s="19">
        <v>22</v>
      </c>
      <c r="G12" s="21" t="s">
        <v>30</v>
      </c>
      <c r="H12" s="22">
        <v>1.3834386574074098E-2</v>
      </c>
      <c r="I12" s="23">
        <v>9.0865972222222147E-3</v>
      </c>
      <c r="J12" s="24">
        <v>1.1358246527777768E-3</v>
      </c>
      <c r="K12" s="17">
        <v>92</v>
      </c>
      <c r="L12" s="25">
        <v>1.1435069444444279E-3</v>
      </c>
      <c r="M12" s="23">
        <v>2.5171030092592639E-2</v>
      </c>
      <c r="N12" s="26">
        <v>34.762184812511748</v>
      </c>
      <c r="O12" s="17">
        <v>121</v>
      </c>
      <c r="P12" s="19">
        <v>101</v>
      </c>
      <c r="Q12" s="27">
        <v>-9</v>
      </c>
      <c r="R12" s="25">
        <v>4.4501157407400571E-4</v>
      </c>
      <c r="S12" s="23">
        <v>1.8564189814814891E-2</v>
      </c>
      <c r="T12" s="26">
        <v>11.222322946034298</v>
      </c>
      <c r="U12" s="17">
        <v>260</v>
      </c>
      <c r="V12" s="27">
        <v>-54</v>
      </c>
    </row>
    <row r="13" spans="1:22" x14ac:dyDescent="0.2">
      <c r="A13" s="28">
        <v>156</v>
      </c>
      <c r="B13" s="29" t="s">
        <v>32</v>
      </c>
      <c r="C13" s="29" t="s">
        <v>20</v>
      </c>
      <c r="D13" s="30">
        <v>202</v>
      </c>
      <c r="E13" s="31">
        <v>5.4421319444444449E-2</v>
      </c>
      <c r="F13" s="30">
        <v>23</v>
      </c>
      <c r="G13" s="32" t="s">
        <v>30</v>
      </c>
      <c r="H13" s="33">
        <v>1.3845370370370369E-2</v>
      </c>
      <c r="I13" s="34">
        <v>9.6208217592592682E-3</v>
      </c>
      <c r="J13" s="35">
        <v>1.2026027199074085E-3</v>
      </c>
      <c r="K13" s="28">
        <v>123</v>
      </c>
      <c r="L13" s="36">
        <v>1.1494907407407218E-3</v>
      </c>
      <c r="M13" s="34">
        <v>2.4594120370370398E-2</v>
      </c>
      <c r="N13" s="37">
        <v>35.577609071725547</v>
      </c>
      <c r="O13" s="28">
        <v>80</v>
      </c>
      <c r="P13" s="30">
        <v>100</v>
      </c>
      <c r="Q13" s="38">
        <v>23</v>
      </c>
      <c r="R13" s="36">
        <v>6.1143518518513851E-4</v>
      </c>
      <c r="S13" s="34">
        <v>1.8445451388888923E-2</v>
      </c>
      <c r="T13" s="37">
        <v>11.294564114534388</v>
      </c>
      <c r="U13" s="28">
        <v>256</v>
      </c>
      <c r="V13" s="38">
        <v>-56</v>
      </c>
    </row>
    <row r="14" spans="1:22" x14ac:dyDescent="0.2">
      <c r="A14" s="28">
        <v>158</v>
      </c>
      <c r="B14" s="29" t="s">
        <v>33</v>
      </c>
      <c r="C14" s="29" t="s">
        <v>20</v>
      </c>
      <c r="D14" s="30">
        <v>297</v>
      </c>
      <c r="E14" s="31">
        <v>5.4511481481481494E-2</v>
      </c>
      <c r="F14" s="30">
        <v>1</v>
      </c>
      <c r="G14" s="32" t="s">
        <v>34</v>
      </c>
      <c r="H14" s="33">
        <v>1.3935532407407414E-2</v>
      </c>
      <c r="I14" s="34">
        <v>1.0371898148148151E-2</v>
      </c>
      <c r="J14" s="35">
        <v>1.2964872685185189E-3</v>
      </c>
      <c r="K14" s="28">
        <v>184</v>
      </c>
      <c r="L14" s="36">
        <v>0</v>
      </c>
      <c r="M14" s="34">
        <v>2.910980324074075E-2</v>
      </c>
      <c r="N14" s="37">
        <v>30.058602346558978</v>
      </c>
      <c r="O14" s="28">
        <v>257</v>
      </c>
      <c r="P14" s="30">
        <v>205</v>
      </c>
      <c r="Q14" s="38">
        <v>-21</v>
      </c>
      <c r="R14" s="36">
        <v>0</v>
      </c>
      <c r="S14" s="34">
        <v>1.5029780092592593E-2</v>
      </c>
      <c r="T14" s="37">
        <v>13.861369364679536</v>
      </c>
      <c r="U14" s="28">
        <v>107</v>
      </c>
      <c r="V14" s="38">
        <v>47</v>
      </c>
    </row>
    <row r="15" spans="1:22" x14ac:dyDescent="0.2">
      <c r="A15" s="17">
        <v>165</v>
      </c>
      <c r="B15" s="18" t="s">
        <v>35</v>
      </c>
      <c r="C15" s="18" t="s">
        <v>20</v>
      </c>
      <c r="D15" s="19">
        <v>45</v>
      </c>
      <c r="E15" s="20">
        <v>5.4955601851851832E-2</v>
      </c>
      <c r="F15" s="19">
        <v>22</v>
      </c>
      <c r="G15" s="21" t="s">
        <v>36</v>
      </c>
      <c r="H15" s="22">
        <v>1.4379652777777752E-2</v>
      </c>
      <c r="I15" s="23">
        <v>1.0532407407407407E-2</v>
      </c>
      <c r="J15" s="24">
        <v>1.3165509259259259E-3</v>
      </c>
      <c r="K15" s="17">
        <v>201</v>
      </c>
      <c r="L15" s="25">
        <v>1.2554976851851807E-3</v>
      </c>
      <c r="M15" s="23">
        <v>2.4364155092592599E-2</v>
      </c>
      <c r="N15" s="26">
        <v>35.913414467880528</v>
      </c>
      <c r="O15" s="17">
        <v>69</v>
      </c>
      <c r="P15" s="19">
        <v>118</v>
      </c>
      <c r="Q15" s="27">
        <v>83</v>
      </c>
      <c r="R15" s="25">
        <v>5.2368055555557236E-4</v>
      </c>
      <c r="S15" s="23">
        <v>1.8279861111111073E-2</v>
      </c>
      <c r="T15" s="26">
        <v>11.396877255631981</v>
      </c>
      <c r="U15" s="17">
        <v>250</v>
      </c>
      <c r="V15" s="27">
        <v>-47</v>
      </c>
    </row>
    <row r="16" spans="1:22" x14ac:dyDescent="0.2">
      <c r="A16" s="17">
        <v>191</v>
      </c>
      <c r="B16" s="18" t="s">
        <v>37</v>
      </c>
      <c r="C16" s="18" t="s">
        <v>20</v>
      </c>
      <c r="D16" s="19">
        <v>42</v>
      </c>
      <c r="E16" s="20">
        <v>5.6559201388888869E-2</v>
      </c>
      <c r="F16" s="19">
        <v>28</v>
      </c>
      <c r="G16" s="21" t="s">
        <v>27</v>
      </c>
      <c r="H16" s="22">
        <v>1.5983252314814789E-2</v>
      </c>
      <c r="I16" s="23">
        <v>8.7240509259259302E-3</v>
      </c>
      <c r="J16" s="24">
        <v>1.0905063657407413E-3</v>
      </c>
      <c r="K16" s="17">
        <v>66</v>
      </c>
      <c r="L16" s="25">
        <v>9.397222222222168E-4</v>
      </c>
      <c r="M16" s="23">
        <v>2.8132858796296289E-2</v>
      </c>
      <c r="N16" s="26">
        <v>31.102420352502335</v>
      </c>
      <c r="O16" s="17">
        <v>224</v>
      </c>
      <c r="P16" s="19">
        <v>161</v>
      </c>
      <c r="Q16" s="27">
        <v>-95</v>
      </c>
      <c r="R16" s="25">
        <v>8.6689814814816524E-4</v>
      </c>
      <c r="S16" s="23">
        <v>1.7895671296296267E-2</v>
      </c>
      <c r="T16" s="26">
        <v>11.641548946892566</v>
      </c>
      <c r="U16" s="17">
        <v>240</v>
      </c>
      <c r="V16" s="27">
        <v>-30</v>
      </c>
    </row>
    <row r="17" spans="1:22" x14ac:dyDescent="0.2">
      <c r="A17" s="28">
        <v>204</v>
      </c>
      <c r="B17" s="29" t="s">
        <v>38</v>
      </c>
      <c r="C17" s="29" t="s">
        <v>20</v>
      </c>
      <c r="D17" s="30">
        <v>295</v>
      </c>
      <c r="E17" s="31">
        <v>5.7404143518518469E-2</v>
      </c>
      <c r="F17" s="30">
        <v>3</v>
      </c>
      <c r="G17" s="32" t="s">
        <v>34</v>
      </c>
      <c r="H17" s="33">
        <v>1.6828194444444389E-2</v>
      </c>
      <c r="I17" s="34">
        <v>1.1540833333333333E-2</v>
      </c>
      <c r="J17" s="35">
        <v>1.4426041666666667E-3</v>
      </c>
      <c r="K17" s="28">
        <v>263</v>
      </c>
      <c r="L17" s="36">
        <v>1.1755671296296288E-3</v>
      </c>
      <c r="M17" s="34">
        <v>2.7021747685185227E-2</v>
      </c>
      <c r="N17" s="37">
        <v>32.381325227151095</v>
      </c>
      <c r="O17" s="28">
        <v>194</v>
      </c>
      <c r="P17" s="30">
        <v>209</v>
      </c>
      <c r="Q17" s="38">
        <v>54</v>
      </c>
      <c r="R17" s="36">
        <v>5.3108796296297278E-4</v>
      </c>
      <c r="S17" s="34">
        <v>1.7134907407407307E-2</v>
      </c>
      <c r="T17" s="37">
        <v>12.158416055593753</v>
      </c>
      <c r="U17" s="28">
        <v>215</v>
      </c>
      <c r="V17" s="38">
        <v>5</v>
      </c>
    </row>
    <row r="18" spans="1:22" x14ac:dyDescent="0.2">
      <c r="A18" s="28">
        <v>230</v>
      </c>
      <c r="B18" s="29" t="s">
        <v>39</v>
      </c>
      <c r="C18" s="29" t="s">
        <v>20</v>
      </c>
      <c r="D18" s="30">
        <v>49</v>
      </c>
      <c r="E18" s="31">
        <v>5.8577824074074025E-2</v>
      </c>
      <c r="F18" s="30">
        <v>6</v>
      </c>
      <c r="G18" s="32" t="s">
        <v>40</v>
      </c>
      <c r="H18" s="33">
        <v>1.8001874999999945E-2</v>
      </c>
      <c r="I18" s="34">
        <v>1.0260324074074123E-2</v>
      </c>
      <c r="J18" s="35">
        <v>1.2825405092592654E-3</v>
      </c>
      <c r="K18" s="28">
        <v>177</v>
      </c>
      <c r="L18" s="36">
        <v>1.2736226851851051E-3</v>
      </c>
      <c r="M18" s="34">
        <v>2.9135416666666691E-2</v>
      </c>
      <c r="N18" s="37">
        <v>30.032177332856605</v>
      </c>
      <c r="O18" s="28">
        <v>258</v>
      </c>
      <c r="P18" s="30">
        <v>236</v>
      </c>
      <c r="Q18" s="38">
        <v>-59</v>
      </c>
      <c r="R18" s="36">
        <v>6.0056712962963665E-4</v>
      </c>
      <c r="S18" s="34">
        <v>1.7307893518518469E-2</v>
      </c>
      <c r="T18" s="37">
        <v>12.036897101916441</v>
      </c>
      <c r="U18" s="28">
        <v>223</v>
      </c>
      <c r="V18" s="38">
        <v>6</v>
      </c>
    </row>
    <row r="19" spans="1:22" x14ac:dyDescent="0.2">
      <c r="A19" s="17">
        <v>231</v>
      </c>
      <c r="B19" s="18" t="s">
        <v>41</v>
      </c>
      <c r="C19" s="18" t="s">
        <v>20</v>
      </c>
      <c r="D19" s="19">
        <v>46</v>
      </c>
      <c r="E19" s="20">
        <v>5.8601956018518531E-2</v>
      </c>
      <c r="F19" s="19">
        <v>35</v>
      </c>
      <c r="G19" s="21" t="s">
        <v>30</v>
      </c>
      <c r="H19" s="22">
        <v>1.802600694444445E-2</v>
      </c>
      <c r="I19" s="23">
        <v>9.4459490740740892E-3</v>
      </c>
      <c r="J19" s="24">
        <v>1.1807436342592612E-3</v>
      </c>
      <c r="K19" s="17">
        <v>118</v>
      </c>
      <c r="L19" s="25">
        <v>2.0962731481480867E-3</v>
      </c>
      <c r="M19" s="23">
        <v>2.7641655092592643E-2</v>
      </c>
      <c r="N19" s="26">
        <v>31.655123293774139</v>
      </c>
      <c r="O19" s="17">
        <v>207</v>
      </c>
      <c r="P19" s="19">
        <v>199</v>
      </c>
      <c r="Q19" s="27">
        <v>-81</v>
      </c>
      <c r="R19" s="25">
        <v>1.1050115740740551E-3</v>
      </c>
      <c r="S19" s="23">
        <v>1.8313067129629657E-2</v>
      </c>
      <c r="T19" s="26">
        <v>11.376211961581252</v>
      </c>
      <c r="U19" s="17">
        <v>251</v>
      </c>
      <c r="V19" s="27">
        <v>-32</v>
      </c>
    </row>
    <row r="20" spans="1:22" x14ac:dyDescent="0.2">
      <c r="A20" s="17">
        <v>265</v>
      </c>
      <c r="B20" s="18" t="s">
        <v>42</v>
      </c>
      <c r="C20" s="18" t="s">
        <v>20</v>
      </c>
      <c r="D20" s="19">
        <v>296</v>
      </c>
      <c r="E20" s="20">
        <v>6.1980034722222188E-2</v>
      </c>
      <c r="F20" s="19">
        <v>9</v>
      </c>
      <c r="G20" s="21" t="s">
        <v>40</v>
      </c>
      <c r="H20" s="22">
        <v>2.1404085648148108E-2</v>
      </c>
      <c r="I20" s="23">
        <v>1.2173761574074071E-2</v>
      </c>
      <c r="J20" s="24">
        <v>1.5217201967592589E-3</v>
      </c>
      <c r="K20" s="17">
        <v>285</v>
      </c>
      <c r="L20" s="25">
        <v>1.330555555555557E-3</v>
      </c>
      <c r="M20" s="23">
        <v>2.9810578703703683E-2</v>
      </c>
      <c r="N20" s="26">
        <v>29.351996440488072</v>
      </c>
      <c r="O20" s="17">
        <v>271</v>
      </c>
      <c r="P20" s="19">
        <v>267</v>
      </c>
      <c r="Q20" s="27">
        <v>18</v>
      </c>
      <c r="R20" s="25">
        <v>6.0836805555558593E-4</v>
      </c>
      <c r="S20" s="23">
        <v>1.8056770833333291E-2</v>
      </c>
      <c r="T20" s="26">
        <v>11.537684963512099</v>
      </c>
      <c r="U20" s="17">
        <v>243</v>
      </c>
      <c r="V20" s="27">
        <v>2</v>
      </c>
    </row>
    <row r="21" spans="1:22" x14ac:dyDescent="0.2">
      <c r="A21" s="17">
        <v>279</v>
      </c>
      <c r="B21" s="18" t="s">
        <v>43</v>
      </c>
      <c r="C21" s="18" t="s">
        <v>20</v>
      </c>
      <c r="D21" s="19">
        <v>298</v>
      </c>
      <c r="E21" s="20">
        <v>6.4361192129629652E-2</v>
      </c>
      <c r="F21" s="19">
        <v>3</v>
      </c>
      <c r="G21" s="21" t="s">
        <v>44</v>
      </c>
      <c r="H21" s="22">
        <v>2.3785243055555572E-2</v>
      </c>
      <c r="I21" s="23">
        <v>1.1230069444444435E-2</v>
      </c>
      <c r="J21" s="24">
        <v>1.4037586805555544E-3</v>
      </c>
      <c r="K21" s="17">
        <v>243</v>
      </c>
      <c r="L21" s="25">
        <v>1.6354050925926344E-3</v>
      </c>
      <c r="M21" s="23">
        <v>3.0462997685185178E-2</v>
      </c>
      <c r="N21" s="26">
        <v>28.723371515913932</v>
      </c>
      <c r="O21" s="17">
        <v>284</v>
      </c>
      <c r="P21" s="19">
        <v>268</v>
      </c>
      <c r="Q21" s="27">
        <v>-25</v>
      </c>
      <c r="R21" s="25">
        <v>7.5439814814814987E-4</v>
      </c>
      <c r="S21" s="23">
        <v>2.0278321759259255E-2</v>
      </c>
      <c r="T21" s="26">
        <v>10.273696995571468</v>
      </c>
      <c r="U21" s="17">
        <v>287</v>
      </c>
      <c r="V21" s="27">
        <v>-11</v>
      </c>
    </row>
    <row r="22" spans="1:22" x14ac:dyDescent="0.2">
      <c r="A22" s="17">
        <v>291</v>
      </c>
      <c r="B22" s="18" t="s">
        <v>45</v>
      </c>
      <c r="C22" s="18" t="s">
        <v>20</v>
      </c>
      <c r="D22" s="19">
        <v>300</v>
      </c>
      <c r="E22" s="20">
        <v>6.6328252314814817E-2</v>
      </c>
      <c r="F22" s="19">
        <v>13</v>
      </c>
      <c r="G22" s="21" t="s">
        <v>40</v>
      </c>
      <c r="H22" s="22">
        <v>2.5752303240740737E-2</v>
      </c>
      <c r="I22" s="23">
        <v>1.1777199074074041E-2</v>
      </c>
      <c r="J22" s="24">
        <v>1.4721498842592551E-3</v>
      </c>
      <c r="K22" s="17">
        <v>274</v>
      </c>
      <c r="L22" s="25">
        <v>1.6409606481481709E-3</v>
      </c>
      <c r="M22" s="23">
        <v>3.1283819444444472E-2</v>
      </c>
      <c r="N22" s="26">
        <v>27.969730536064279</v>
      </c>
      <c r="O22" s="17">
        <v>292</v>
      </c>
      <c r="P22" s="19">
        <v>286</v>
      </c>
      <c r="Q22" s="27">
        <v>-12</v>
      </c>
      <c r="R22" s="25">
        <v>8.3815972222223145E-4</v>
      </c>
      <c r="S22" s="23">
        <v>2.0788113425925903E-2</v>
      </c>
      <c r="T22" s="26">
        <v>10.021752771153844</v>
      </c>
      <c r="U22" s="17">
        <v>292</v>
      </c>
      <c r="V22" s="27">
        <v>-5</v>
      </c>
    </row>
    <row r="23" spans="1:22" x14ac:dyDescent="0.2">
      <c r="A23" s="28">
        <v>292</v>
      </c>
      <c r="B23" s="29" t="s">
        <v>46</v>
      </c>
      <c r="C23" s="29" t="s">
        <v>20</v>
      </c>
      <c r="D23" s="30">
        <v>299</v>
      </c>
      <c r="E23" s="31">
        <v>6.639225694444445E-2</v>
      </c>
      <c r="F23" s="30">
        <v>7</v>
      </c>
      <c r="G23" s="32" t="s">
        <v>34</v>
      </c>
      <c r="H23" s="33">
        <v>2.581630787037037E-2</v>
      </c>
      <c r="I23" s="34">
        <v>1.3707210648148171E-2</v>
      </c>
      <c r="J23" s="35">
        <v>1.7134013310185214E-3</v>
      </c>
      <c r="K23" s="28">
        <v>306</v>
      </c>
      <c r="L23" s="36">
        <v>1.7459722222221696E-3</v>
      </c>
      <c r="M23" s="34">
        <v>2.983731481481483E-2</v>
      </c>
      <c r="N23" s="37">
        <v>29.32569520517124</v>
      </c>
      <c r="O23" s="28">
        <v>273</v>
      </c>
      <c r="P23" s="30">
        <v>290</v>
      </c>
      <c r="Q23" s="38">
        <v>16</v>
      </c>
      <c r="R23" s="36">
        <v>1.0987847222222458E-3</v>
      </c>
      <c r="S23" s="34">
        <v>2.0002974537037033E-2</v>
      </c>
      <c r="T23" s="37">
        <v>10.415117659005579</v>
      </c>
      <c r="U23" s="28">
        <v>284</v>
      </c>
      <c r="V23" s="38">
        <v>-2</v>
      </c>
    </row>
  </sheetData>
  <sheetProtection selectLockedCells="1" selectUnlockedCells="1"/>
  <mergeCells count="5">
    <mergeCell ref="A2:V2"/>
    <mergeCell ref="E4:G4"/>
    <mergeCell ref="I4:K4"/>
    <mergeCell ref="M4:Q4"/>
    <mergeCell ref="S4:V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7"/>
  <sheetViews>
    <sheetView showGridLines="0" workbookViewId="0">
      <selection activeCell="F17" sqref="F17"/>
    </sheetView>
  </sheetViews>
  <sheetFormatPr baseColWidth="10" defaultRowHeight="12.75" x14ac:dyDescent="0.2"/>
  <sheetData>
    <row r="1" spans="1:1" x14ac:dyDescent="0.2">
      <c r="A1" t="s">
        <v>190</v>
      </c>
    </row>
    <row r="3" spans="1:1" x14ac:dyDescent="0.2">
      <c r="A3" t="s">
        <v>186</v>
      </c>
    </row>
    <row r="4" spans="1:1" x14ac:dyDescent="0.2">
      <c r="A4" t="s">
        <v>187</v>
      </c>
    </row>
    <row r="5" spans="1:1" x14ac:dyDescent="0.2">
      <c r="A5" t="s">
        <v>188</v>
      </c>
    </row>
    <row r="7" spans="1:1" x14ac:dyDescent="0.2">
      <c r="A7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K48"/>
  <sheetViews>
    <sheetView showGridLines="0" topLeftCell="A22" workbookViewId="0">
      <selection activeCell="A3" sqref="A3"/>
    </sheetView>
  </sheetViews>
  <sheetFormatPr baseColWidth="10" defaultRowHeight="12.75" x14ac:dyDescent="0.2"/>
  <cols>
    <col min="1" max="1" width="5.7109375" customWidth="1"/>
    <col min="2" max="2" width="39.85546875" customWidth="1"/>
    <col min="3" max="3" width="16" customWidth="1"/>
    <col min="4" max="4" width="8.28515625" customWidth="1"/>
    <col min="5" max="5" width="9.5703125" customWidth="1"/>
    <col min="6" max="6" width="36.28515625" style="1" customWidth="1"/>
    <col min="7" max="7" width="8.140625" customWidth="1"/>
    <col min="8" max="8" width="8.7109375" customWidth="1"/>
    <col min="9" max="9" width="8.140625" customWidth="1"/>
    <col min="10" max="10" width="8.42578125" customWidth="1"/>
    <col min="11" max="11" width="8.140625" customWidth="1"/>
  </cols>
  <sheetData>
    <row r="2" spans="1:11" x14ac:dyDescent="0.2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x14ac:dyDescent="0.2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 x14ac:dyDescent="0.25">
      <c r="A4" s="41" t="s">
        <v>48</v>
      </c>
      <c r="B4" s="42" t="s">
        <v>49</v>
      </c>
      <c r="C4" s="42" t="s">
        <v>50</v>
      </c>
      <c r="D4" s="41" t="s">
        <v>51</v>
      </c>
      <c r="E4" s="41" t="s">
        <v>52</v>
      </c>
      <c r="F4" s="42" t="s">
        <v>53</v>
      </c>
      <c r="G4" s="41" t="s">
        <v>54</v>
      </c>
      <c r="H4" s="41" t="s">
        <v>2</v>
      </c>
      <c r="I4" s="41" t="s">
        <v>55</v>
      </c>
      <c r="J4" s="41" t="s">
        <v>56</v>
      </c>
      <c r="K4" s="41" t="s">
        <v>57</v>
      </c>
    </row>
    <row r="5" spans="1:11" x14ac:dyDescent="0.2">
      <c r="A5" s="43">
        <v>28</v>
      </c>
      <c r="B5" s="44" t="s">
        <v>58</v>
      </c>
      <c r="C5" s="44" t="s">
        <v>59</v>
      </c>
      <c r="D5" s="43">
        <v>925</v>
      </c>
      <c r="E5" s="43" t="s">
        <v>60</v>
      </c>
      <c r="F5" s="44" t="s">
        <v>61</v>
      </c>
      <c r="G5" s="45">
        <v>5.8506944444444452E-2</v>
      </c>
      <c r="H5" s="45">
        <v>9.3287037037037036E-3</v>
      </c>
      <c r="I5" s="45">
        <v>3.1226851851851853E-2</v>
      </c>
      <c r="J5" s="45">
        <v>1.1689814814814816E-3</v>
      </c>
      <c r="K5" s="45">
        <v>1.6805555555555556E-2</v>
      </c>
    </row>
    <row r="6" spans="1:11" x14ac:dyDescent="0.2">
      <c r="A6" s="43">
        <v>68</v>
      </c>
      <c r="B6" s="44" t="s">
        <v>62</v>
      </c>
      <c r="C6" s="44" t="s">
        <v>63</v>
      </c>
      <c r="D6" s="43">
        <v>926</v>
      </c>
      <c r="E6" s="43" t="s">
        <v>60</v>
      </c>
      <c r="F6" s="44" t="s">
        <v>61</v>
      </c>
      <c r="G6" s="45">
        <v>6.1817129629629632E-2</v>
      </c>
      <c r="H6" s="45">
        <v>1.1076388888888887E-2</v>
      </c>
      <c r="I6" s="45">
        <v>3.1203703703703702E-2</v>
      </c>
      <c r="J6" s="45">
        <v>1.2268518518518518E-3</v>
      </c>
      <c r="K6" s="45">
        <v>1.8333333333333333E-2</v>
      </c>
    </row>
    <row r="7" spans="1:11" x14ac:dyDescent="0.2">
      <c r="A7" s="43">
        <v>69</v>
      </c>
      <c r="B7" s="44" t="s">
        <v>64</v>
      </c>
      <c r="C7" s="44" t="s">
        <v>65</v>
      </c>
      <c r="D7" s="43">
        <v>924</v>
      </c>
      <c r="E7" s="43" t="s">
        <v>60</v>
      </c>
      <c r="F7" s="44" t="s">
        <v>61</v>
      </c>
      <c r="G7" s="45">
        <v>6.1956018518518514E-2</v>
      </c>
      <c r="H7" s="45">
        <v>1.0833333333333334E-2</v>
      </c>
      <c r="I7" s="45">
        <v>3.3437500000000002E-2</v>
      </c>
      <c r="J7" s="45">
        <v>1.3310185185185185E-3</v>
      </c>
      <c r="K7" s="45">
        <v>1.636574074074074E-2</v>
      </c>
    </row>
    <row r="8" spans="1:11" x14ac:dyDescent="0.2">
      <c r="A8" s="43">
        <v>138</v>
      </c>
      <c r="B8" s="44" t="s">
        <v>66</v>
      </c>
      <c r="C8" s="44" t="s">
        <v>67</v>
      </c>
      <c r="D8" s="43">
        <v>923</v>
      </c>
      <c r="E8" s="43" t="s">
        <v>68</v>
      </c>
      <c r="F8" s="44" t="s">
        <v>61</v>
      </c>
      <c r="G8" s="45">
        <v>6.5844907407407408E-2</v>
      </c>
      <c r="H8" s="45">
        <v>9.3634259259259261E-3</v>
      </c>
      <c r="I8" s="45">
        <v>3.4849537037037033E-2</v>
      </c>
      <c r="J8" s="45">
        <v>1.6319444444444445E-3</v>
      </c>
      <c r="K8" s="45">
        <v>2.0023148148148148E-2</v>
      </c>
    </row>
    <row r="9" spans="1:11" x14ac:dyDescent="0.2">
      <c r="A9" s="43">
        <v>175</v>
      </c>
      <c r="B9" s="44" t="s">
        <v>69</v>
      </c>
      <c r="C9" s="44" t="s">
        <v>70</v>
      </c>
      <c r="D9" s="43">
        <v>868</v>
      </c>
      <c r="E9" s="43" t="s">
        <v>68</v>
      </c>
      <c r="F9" s="44" t="s">
        <v>61</v>
      </c>
      <c r="G9" s="45">
        <v>6.744212962962963E-2</v>
      </c>
      <c r="H9" s="45">
        <v>1.2546296296296297E-2</v>
      </c>
      <c r="I9" s="45">
        <v>3.4861111111111114E-2</v>
      </c>
      <c r="J9" s="45">
        <v>1.1805555555555556E-3</v>
      </c>
      <c r="K9" s="45">
        <v>1.8865740740740742E-2</v>
      </c>
    </row>
    <row r="10" spans="1:1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2" spans="1:11" ht="15" x14ac:dyDescent="0.25">
      <c r="A12" s="46" t="s">
        <v>48</v>
      </c>
      <c r="B12" s="47" t="s">
        <v>49</v>
      </c>
      <c r="C12" s="47" t="s">
        <v>50</v>
      </c>
      <c r="D12" s="46" t="s">
        <v>51</v>
      </c>
      <c r="E12" s="46" t="s">
        <v>52</v>
      </c>
      <c r="F12" s="47" t="s">
        <v>53</v>
      </c>
      <c r="G12" s="46" t="s">
        <v>54</v>
      </c>
      <c r="H12" s="46" t="s">
        <v>2</v>
      </c>
      <c r="I12" s="46" t="s">
        <v>55</v>
      </c>
      <c r="J12" s="46" t="s">
        <v>71</v>
      </c>
    </row>
    <row r="13" spans="1:11" ht="15" x14ac:dyDescent="0.25">
      <c r="A13" s="48">
        <v>38</v>
      </c>
      <c r="B13" s="49" t="s">
        <v>72</v>
      </c>
      <c r="C13" s="49" t="s">
        <v>73</v>
      </c>
      <c r="D13" s="48">
        <v>247</v>
      </c>
      <c r="E13" s="48" t="s">
        <v>74</v>
      </c>
      <c r="F13" s="49" t="s">
        <v>61</v>
      </c>
      <c r="G13" s="50">
        <v>4.7650462962962999E-2</v>
      </c>
      <c r="H13" s="50">
        <v>7.7199074074074097E-3</v>
      </c>
      <c r="I13" s="50">
        <v>2.58449074074074E-2</v>
      </c>
      <c r="J13" s="50">
        <v>1.4085648148148187E-2</v>
      </c>
    </row>
    <row r="14" spans="1:11" ht="15" x14ac:dyDescent="0.25">
      <c r="A14" s="48">
        <v>43</v>
      </c>
      <c r="B14" s="49" t="s">
        <v>75</v>
      </c>
      <c r="C14" s="49" t="s">
        <v>76</v>
      </c>
      <c r="D14" s="48">
        <v>246</v>
      </c>
      <c r="E14" s="48" t="s">
        <v>77</v>
      </c>
      <c r="F14" s="49" t="s">
        <v>61</v>
      </c>
      <c r="G14" s="50">
        <v>4.8449074074074103E-2</v>
      </c>
      <c r="H14" s="50">
        <v>7.5578703703703702E-3</v>
      </c>
      <c r="I14" s="50">
        <v>2.59143518518519E-2</v>
      </c>
      <c r="J14" s="50">
        <v>1.4976851851851835E-2</v>
      </c>
    </row>
    <row r="15" spans="1:11" ht="15" x14ac:dyDescent="0.25">
      <c r="A15" s="48">
        <v>62</v>
      </c>
      <c r="B15" s="49" t="s">
        <v>78</v>
      </c>
      <c r="C15" s="49" t="s">
        <v>79</v>
      </c>
      <c r="D15" s="48">
        <v>248</v>
      </c>
      <c r="E15" s="48" t="s">
        <v>77</v>
      </c>
      <c r="F15" s="49" t="s">
        <v>61</v>
      </c>
      <c r="G15" s="50">
        <v>5.0092592592592598E-2</v>
      </c>
      <c r="H15" s="50">
        <v>8.3333333333333297E-3</v>
      </c>
      <c r="I15" s="50">
        <v>2.69791666666667E-2</v>
      </c>
      <c r="J15" s="50">
        <v>1.4780092592592567E-2</v>
      </c>
    </row>
    <row r="16" spans="1:11" ht="15" x14ac:dyDescent="0.25">
      <c r="A16" s="48">
        <v>74</v>
      </c>
      <c r="B16" s="49" t="s">
        <v>80</v>
      </c>
      <c r="C16" s="49" t="s">
        <v>81</v>
      </c>
      <c r="D16" s="48">
        <v>391</v>
      </c>
      <c r="E16" s="48" t="s">
        <v>77</v>
      </c>
      <c r="F16" s="51" t="s">
        <v>61</v>
      </c>
      <c r="G16" s="50">
        <v>5.0543981481481502E-2</v>
      </c>
      <c r="H16" s="50">
        <v>8.2986111111111108E-3</v>
      </c>
      <c r="I16" s="50">
        <v>2.7037037037036998E-2</v>
      </c>
      <c r="J16" s="50">
        <v>1.5208333333333393E-2</v>
      </c>
    </row>
    <row r="17" spans="1:10" ht="15" x14ac:dyDescent="0.25">
      <c r="A17" s="48">
        <v>85</v>
      </c>
      <c r="B17" s="49" t="s">
        <v>82</v>
      </c>
      <c r="C17" s="49" t="s">
        <v>83</v>
      </c>
      <c r="D17" s="48">
        <v>10</v>
      </c>
      <c r="E17" s="48" t="s">
        <v>84</v>
      </c>
      <c r="F17" s="49" t="s">
        <v>61</v>
      </c>
      <c r="G17" s="50">
        <v>5.1168981481481503E-2</v>
      </c>
      <c r="H17" s="50">
        <v>7.59259259259259E-3</v>
      </c>
      <c r="I17" s="50">
        <v>2.68055555555556E-2</v>
      </c>
      <c r="J17" s="50">
        <v>1.6770833333333315E-2</v>
      </c>
    </row>
    <row r="18" spans="1:10" ht="15" x14ac:dyDescent="0.25">
      <c r="A18" s="48">
        <v>139</v>
      </c>
      <c r="B18" s="49" t="s">
        <v>85</v>
      </c>
      <c r="C18" s="49" t="s">
        <v>86</v>
      </c>
      <c r="D18" s="48">
        <v>244</v>
      </c>
      <c r="E18" s="48" t="s">
        <v>84</v>
      </c>
      <c r="F18" s="49" t="s">
        <v>61</v>
      </c>
      <c r="G18" s="50">
        <v>5.4548611111111103E-2</v>
      </c>
      <c r="H18" s="50">
        <v>9.9421296296296306E-3</v>
      </c>
      <c r="I18" s="50">
        <v>2.9965277777777799E-2</v>
      </c>
      <c r="J18" s="50">
        <v>1.464120370370367E-2</v>
      </c>
    </row>
    <row r="19" spans="1:10" ht="15" x14ac:dyDescent="0.25">
      <c r="A19" s="48">
        <v>164</v>
      </c>
      <c r="B19" s="49" t="s">
        <v>87</v>
      </c>
      <c r="C19" s="49" t="s">
        <v>88</v>
      </c>
      <c r="D19" s="48">
        <v>245</v>
      </c>
      <c r="E19" s="48" t="s">
        <v>84</v>
      </c>
      <c r="F19" s="49" t="s">
        <v>61</v>
      </c>
      <c r="G19" s="50">
        <v>5.6851851851851903E-2</v>
      </c>
      <c r="H19" s="50">
        <v>1.00694444444444E-2</v>
      </c>
      <c r="I19" s="50">
        <v>2.9826388888888899E-2</v>
      </c>
      <c r="J19" s="50">
        <v>1.6956018518518603E-2</v>
      </c>
    </row>
    <row r="22" spans="1:10" x14ac:dyDescent="0.2">
      <c r="A22" s="84" t="s">
        <v>89</v>
      </c>
      <c r="B22" s="84"/>
      <c r="C22" s="84"/>
      <c r="D22" s="84"/>
      <c r="E22" s="84"/>
      <c r="F22" s="84"/>
      <c r="G22" s="84"/>
    </row>
    <row r="24" spans="1:10" ht="15" x14ac:dyDescent="0.25">
      <c r="A24" s="52" t="s">
        <v>48</v>
      </c>
      <c r="B24" s="52" t="s">
        <v>90</v>
      </c>
      <c r="C24" s="53" t="s">
        <v>91</v>
      </c>
      <c r="E24" s="52" t="s">
        <v>48</v>
      </c>
      <c r="F24" s="52" t="s">
        <v>92</v>
      </c>
      <c r="G24" s="53" t="s">
        <v>91</v>
      </c>
    </row>
    <row r="25" spans="1:10" ht="15" x14ac:dyDescent="0.25">
      <c r="A25" s="54">
        <v>1</v>
      </c>
      <c r="B25" s="55" t="s">
        <v>93</v>
      </c>
      <c r="C25" s="55">
        <v>19</v>
      </c>
      <c r="E25" s="48">
        <v>1</v>
      </c>
      <c r="F25" s="49" t="s">
        <v>94</v>
      </c>
      <c r="G25" s="49">
        <v>26</v>
      </c>
    </row>
    <row r="26" spans="1:10" ht="15" x14ac:dyDescent="0.25">
      <c r="A26" s="54">
        <v>2</v>
      </c>
      <c r="B26" s="55" t="s">
        <v>95</v>
      </c>
      <c r="C26" s="55">
        <v>28</v>
      </c>
      <c r="E26" s="48">
        <v>2</v>
      </c>
      <c r="F26" s="49" t="s">
        <v>96</v>
      </c>
      <c r="G26" s="49">
        <v>31</v>
      </c>
    </row>
    <row r="27" spans="1:10" ht="15" x14ac:dyDescent="0.25">
      <c r="A27" s="54">
        <v>3</v>
      </c>
      <c r="B27" s="55" t="s">
        <v>97</v>
      </c>
      <c r="C27" s="55">
        <v>54</v>
      </c>
      <c r="E27" s="48">
        <v>3</v>
      </c>
      <c r="F27" s="49" t="s">
        <v>98</v>
      </c>
      <c r="G27" s="49">
        <v>33</v>
      </c>
    </row>
    <row r="28" spans="1:10" ht="15" x14ac:dyDescent="0.25">
      <c r="A28" s="54">
        <v>4</v>
      </c>
      <c r="B28" s="55" t="s">
        <v>99</v>
      </c>
      <c r="C28" s="55">
        <v>80</v>
      </c>
      <c r="E28" s="48">
        <v>4</v>
      </c>
      <c r="F28" s="49" t="s">
        <v>93</v>
      </c>
      <c r="G28" s="49">
        <v>51</v>
      </c>
    </row>
    <row r="29" spans="1:10" ht="15" x14ac:dyDescent="0.25">
      <c r="A29" s="54">
        <v>5</v>
      </c>
      <c r="B29" s="55" t="s">
        <v>100</v>
      </c>
      <c r="C29" s="55">
        <v>126</v>
      </c>
      <c r="E29" s="48">
        <v>5</v>
      </c>
      <c r="F29" s="49" t="s">
        <v>101</v>
      </c>
      <c r="G29" s="49">
        <v>54</v>
      </c>
    </row>
    <row r="30" spans="1:10" ht="15" x14ac:dyDescent="0.25">
      <c r="A30" s="54">
        <v>6</v>
      </c>
      <c r="B30" s="55" t="s">
        <v>102</v>
      </c>
      <c r="C30" s="55">
        <v>148</v>
      </c>
      <c r="E30" s="48">
        <v>6</v>
      </c>
      <c r="F30" s="49" t="s">
        <v>103</v>
      </c>
      <c r="G30" s="49">
        <v>86</v>
      </c>
    </row>
    <row r="31" spans="1:10" ht="15" x14ac:dyDescent="0.25">
      <c r="A31" s="54">
        <v>7</v>
      </c>
      <c r="B31" s="55" t="s">
        <v>96</v>
      </c>
      <c r="C31" s="55">
        <v>160</v>
      </c>
      <c r="E31" s="48">
        <v>7</v>
      </c>
      <c r="F31" s="49" t="s">
        <v>95</v>
      </c>
      <c r="G31" s="49">
        <v>89</v>
      </c>
    </row>
    <row r="32" spans="1:10" ht="15" x14ac:dyDescent="0.25">
      <c r="A32" s="56">
        <v>8</v>
      </c>
      <c r="B32" s="57" t="s">
        <v>61</v>
      </c>
      <c r="C32" s="57">
        <v>163</v>
      </c>
      <c r="E32" s="48">
        <v>8</v>
      </c>
      <c r="F32" s="49" t="s">
        <v>104</v>
      </c>
      <c r="G32" s="49">
        <v>98</v>
      </c>
    </row>
    <row r="33" spans="1:7" ht="15" x14ac:dyDescent="0.25">
      <c r="A33" s="54">
        <v>9</v>
      </c>
      <c r="B33" s="55" t="s">
        <v>98</v>
      </c>
      <c r="C33" s="55">
        <v>173</v>
      </c>
      <c r="E33" s="48">
        <v>9</v>
      </c>
      <c r="F33" s="49" t="s">
        <v>99</v>
      </c>
      <c r="G33" s="49">
        <v>99</v>
      </c>
    </row>
    <row r="34" spans="1:7" ht="15" x14ac:dyDescent="0.25">
      <c r="A34" s="54">
        <v>10</v>
      </c>
      <c r="B34" s="55" t="s">
        <v>101</v>
      </c>
      <c r="C34" s="55">
        <v>221</v>
      </c>
      <c r="E34" s="48">
        <v>10</v>
      </c>
      <c r="F34" s="49" t="s">
        <v>105</v>
      </c>
      <c r="G34" s="49">
        <v>135</v>
      </c>
    </row>
    <row r="35" spans="1:7" ht="15" x14ac:dyDescent="0.25">
      <c r="A35" s="54">
        <v>11</v>
      </c>
      <c r="B35" s="55" t="s">
        <v>106</v>
      </c>
      <c r="C35" s="55">
        <v>358</v>
      </c>
      <c r="E35" s="58">
        <v>11</v>
      </c>
      <c r="F35" s="59" t="s">
        <v>61</v>
      </c>
      <c r="G35" s="59">
        <v>143</v>
      </c>
    </row>
    <row r="36" spans="1:7" ht="15" x14ac:dyDescent="0.25">
      <c r="A36" s="54">
        <v>12</v>
      </c>
      <c r="B36" s="55" t="s">
        <v>107</v>
      </c>
      <c r="C36" s="55">
        <v>656</v>
      </c>
      <c r="E36" s="48">
        <v>12</v>
      </c>
      <c r="F36" s="49" t="s">
        <v>107</v>
      </c>
      <c r="G36" s="49">
        <v>166</v>
      </c>
    </row>
    <row r="37" spans="1:7" ht="15" x14ac:dyDescent="0.25">
      <c r="A37" s="54">
        <v>13</v>
      </c>
      <c r="B37" s="55" t="s">
        <v>103</v>
      </c>
      <c r="C37" s="55">
        <v>745</v>
      </c>
      <c r="E37" s="48">
        <v>13</v>
      </c>
      <c r="F37" s="49" t="s">
        <v>102</v>
      </c>
      <c r="G37" s="49">
        <v>179</v>
      </c>
    </row>
    <row r="38" spans="1:7" ht="15" x14ac:dyDescent="0.25">
      <c r="E38" s="48">
        <v>14</v>
      </c>
      <c r="F38" s="49" t="s">
        <v>100</v>
      </c>
      <c r="G38" s="49">
        <v>179</v>
      </c>
    </row>
    <row r="39" spans="1:7" ht="15" x14ac:dyDescent="0.25">
      <c r="E39" s="48">
        <v>15</v>
      </c>
      <c r="F39" s="49" t="s">
        <v>108</v>
      </c>
      <c r="G39" s="49">
        <v>191</v>
      </c>
    </row>
    <row r="40" spans="1:7" ht="15" x14ac:dyDescent="0.25">
      <c r="E40" s="48">
        <v>16</v>
      </c>
      <c r="F40" s="49" t="s">
        <v>109</v>
      </c>
      <c r="G40" s="49">
        <v>266</v>
      </c>
    </row>
    <row r="41" spans="1:7" ht="15" x14ac:dyDescent="0.25">
      <c r="E41" s="48">
        <v>17</v>
      </c>
      <c r="F41" s="49" t="s">
        <v>110</v>
      </c>
      <c r="G41" s="49">
        <v>304</v>
      </c>
    </row>
    <row r="42" spans="1:7" ht="15" x14ac:dyDescent="0.25">
      <c r="E42" s="48">
        <v>18</v>
      </c>
      <c r="F42" s="49" t="s">
        <v>111</v>
      </c>
      <c r="G42" s="49">
        <v>318</v>
      </c>
    </row>
    <row r="43" spans="1:7" ht="15" x14ac:dyDescent="0.25">
      <c r="E43" s="48">
        <v>19</v>
      </c>
      <c r="F43" s="49" t="s">
        <v>112</v>
      </c>
      <c r="G43" s="49">
        <v>433</v>
      </c>
    </row>
    <row r="44" spans="1:7" ht="15" x14ac:dyDescent="0.25">
      <c r="E44" s="48">
        <v>20</v>
      </c>
      <c r="F44" s="49" t="s">
        <v>113</v>
      </c>
      <c r="G44" s="49">
        <v>450</v>
      </c>
    </row>
    <row r="45" spans="1:7" ht="15" x14ac:dyDescent="0.25">
      <c r="E45" s="48">
        <v>21</v>
      </c>
      <c r="F45" s="49" t="s">
        <v>114</v>
      </c>
      <c r="G45" s="49">
        <v>465</v>
      </c>
    </row>
    <row r="46" spans="1:7" ht="15" x14ac:dyDescent="0.25">
      <c r="E46" s="48">
        <v>22</v>
      </c>
      <c r="F46" s="49" t="s">
        <v>115</v>
      </c>
      <c r="G46" s="49">
        <v>583</v>
      </c>
    </row>
    <row r="47" spans="1:7" ht="15" x14ac:dyDescent="0.25">
      <c r="E47" s="48">
        <v>23</v>
      </c>
      <c r="F47" s="49" t="s">
        <v>116</v>
      </c>
      <c r="G47" s="49">
        <v>724</v>
      </c>
    </row>
    <row r="48" spans="1:7" ht="15" x14ac:dyDescent="0.25">
      <c r="E48" s="48">
        <v>24</v>
      </c>
      <c r="F48" s="49" t="s">
        <v>117</v>
      </c>
      <c r="G48" s="49">
        <v>794</v>
      </c>
    </row>
  </sheetData>
  <sheetProtection selectLockedCells="1" selectUnlockedCells="1"/>
  <mergeCells count="2">
    <mergeCell ref="A2:K2"/>
    <mergeCell ref="A22:G2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V10"/>
  <sheetViews>
    <sheetView showGridLines="0" workbookViewId="0">
      <selection activeCell="N6" sqref="N6"/>
    </sheetView>
  </sheetViews>
  <sheetFormatPr baseColWidth="10" defaultRowHeight="12.75" x14ac:dyDescent="0.2"/>
  <cols>
    <col min="1" max="1" width="3.5703125" customWidth="1"/>
    <col min="2" max="2" width="21.7109375" customWidth="1"/>
    <col min="3" max="3" width="12" customWidth="1"/>
    <col min="4" max="4" width="6.7109375" customWidth="1"/>
    <col min="5" max="5" width="9.85546875" customWidth="1"/>
    <col min="6" max="6" width="6.7109375" style="1" customWidth="1"/>
    <col min="7" max="7" width="10.42578125" customWidth="1"/>
    <col min="8" max="8" width="7.5703125" customWidth="1"/>
    <col min="9" max="21" width="6.7109375" customWidth="1"/>
  </cols>
  <sheetData>
    <row r="2" spans="1:22" x14ac:dyDescent="0.2">
      <c r="A2" s="84" t="s">
        <v>118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4" spans="1:22" x14ac:dyDescent="0.2">
      <c r="A4" s="2"/>
      <c r="B4" s="3"/>
      <c r="C4" s="3"/>
      <c r="D4" s="4"/>
      <c r="E4" s="85" t="s">
        <v>1</v>
      </c>
      <c r="F4" s="85"/>
      <c r="G4" s="85"/>
      <c r="H4" s="5"/>
      <c r="I4" s="86" t="s">
        <v>2</v>
      </c>
      <c r="J4" s="86"/>
      <c r="K4" s="86"/>
      <c r="L4" s="6"/>
      <c r="M4" s="86" t="s">
        <v>3</v>
      </c>
      <c r="N4" s="86"/>
      <c r="O4" s="86"/>
      <c r="P4" s="86"/>
      <c r="Q4" s="86"/>
      <c r="R4" s="6"/>
      <c r="S4" s="86" t="s">
        <v>4</v>
      </c>
      <c r="T4" s="86"/>
      <c r="U4" s="86"/>
      <c r="V4" s="86"/>
    </row>
    <row r="5" spans="1:22" x14ac:dyDescent="0.2">
      <c r="A5" s="7" t="s">
        <v>5</v>
      </c>
      <c r="B5" s="7" t="s">
        <v>6</v>
      </c>
      <c r="C5" s="7" t="s">
        <v>7</v>
      </c>
      <c r="D5" s="8" t="s">
        <v>8</v>
      </c>
      <c r="E5" s="9" t="s">
        <v>9</v>
      </c>
      <c r="F5" s="10" t="s">
        <v>5</v>
      </c>
      <c r="G5" s="11" t="s">
        <v>10</v>
      </c>
      <c r="H5" s="12" t="s">
        <v>11</v>
      </c>
      <c r="I5" s="13" t="s">
        <v>9</v>
      </c>
      <c r="J5" s="14" t="s">
        <v>12</v>
      </c>
      <c r="K5" s="15" t="s">
        <v>5</v>
      </c>
      <c r="L5" s="13" t="s">
        <v>13</v>
      </c>
      <c r="M5" s="13" t="s">
        <v>9</v>
      </c>
      <c r="N5" s="16" t="s">
        <v>14</v>
      </c>
      <c r="O5" s="15" t="s">
        <v>5</v>
      </c>
      <c r="P5" s="15" t="s">
        <v>15</v>
      </c>
      <c r="Q5" s="7" t="s">
        <v>16</v>
      </c>
      <c r="R5" s="13" t="s">
        <v>17</v>
      </c>
      <c r="S5" s="13" t="s">
        <v>9</v>
      </c>
      <c r="T5" s="16" t="s">
        <v>14</v>
      </c>
      <c r="U5" s="15" t="s">
        <v>5</v>
      </c>
      <c r="V5" s="7" t="s">
        <v>18</v>
      </c>
    </row>
    <row r="6" spans="1:22" x14ac:dyDescent="0.2">
      <c r="A6" s="17">
        <v>9</v>
      </c>
      <c r="B6" s="18" t="s">
        <v>119</v>
      </c>
      <c r="C6" s="18" t="s">
        <v>20</v>
      </c>
      <c r="D6" s="19">
        <v>778</v>
      </c>
      <c r="E6" s="20">
        <v>4.276489583333333E-2</v>
      </c>
      <c r="F6" s="60">
        <v>2</v>
      </c>
      <c r="G6" s="21" t="s">
        <v>27</v>
      </c>
      <c r="H6" s="22">
        <v>3.304814814814705E-3</v>
      </c>
      <c r="I6" s="23">
        <v>8.5092245370370755E-3</v>
      </c>
      <c r="J6" s="24">
        <v>1.0636530671296344E-3</v>
      </c>
      <c r="K6" s="17">
        <v>11</v>
      </c>
      <c r="L6" s="25">
        <v>9.1328703703708047E-4</v>
      </c>
      <c r="M6" s="23">
        <v>2.0563032407407422E-2</v>
      </c>
      <c r="N6" s="26">
        <f>((18.5/(M6*86400))*3600)</f>
        <v>37.486364756963368</v>
      </c>
      <c r="O6" s="17">
        <v>35</v>
      </c>
      <c r="P6" s="19">
        <v>8</v>
      </c>
      <c r="Q6" s="27">
        <v>3</v>
      </c>
      <c r="R6" s="25">
        <v>7.4361111111109768E-4</v>
      </c>
      <c r="S6" s="23">
        <v>1.2035740740740652E-2</v>
      </c>
      <c r="T6" s="26">
        <f>((4.5/(S6*86400))*3600)</f>
        <v>15.578600772390987</v>
      </c>
      <c r="U6" s="17">
        <v>15</v>
      </c>
      <c r="V6" s="27">
        <v>-1</v>
      </c>
    </row>
    <row r="7" spans="1:22" x14ac:dyDescent="0.2">
      <c r="A7" s="28">
        <v>46</v>
      </c>
      <c r="B7" s="29" t="s">
        <v>26</v>
      </c>
      <c r="C7" s="29" t="s">
        <v>20</v>
      </c>
      <c r="D7" s="30">
        <v>777</v>
      </c>
      <c r="E7" s="31">
        <v>4.6513668981481585E-2</v>
      </c>
      <c r="F7" s="61">
        <v>4</v>
      </c>
      <c r="G7" s="32" t="s">
        <v>27</v>
      </c>
      <c r="H7" s="33">
        <v>7.0535879629629594E-3</v>
      </c>
      <c r="I7" s="34">
        <v>9.6064814814814815E-3</v>
      </c>
      <c r="J7" s="35">
        <v>1.2008101851851852E-3</v>
      </c>
      <c r="K7" s="28">
        <v>32</v>
      </c>
      <c r="L7" s="36">
        <v>1.274212962963036E-3</v>
      </c>
      <c r="M7" s="34">
        <v>2.0232662037036997E-2</v>
      </c>
      <c r="N7" s="37">
        <f>((18.5/(M7*86400))*3600)</f>
        <v>38.098463361977814</v>
      </c>
      <c r="O7" s="28">
        <v>28</v>
      </c>
      <c r="P7" s="30">
        <v>24</v>
      </c>
      <c r="Q7" s="38">
        <v>8</v>
      </c>
      <c r="R7" s="36">
        <v>9.5996527777775231E-4</v>
      </c>
      <c r="S7" s="34">
        <v>1.4440347222222316E-2</v>
      </c>
      <c r="T7" s="37">
        <f>((4.5/(S7*86400))*3600)</f>
        <v>12.984452320610089</v>
      </c>
      <c r="U7" s="28">
        <v>114</v>
      </c>
      <c r="V7" s="38">
        <v>-22</v>
      </c>
    </row>
    <row r="8" spans="1:22" x14ac:dyDescent="0.2">
      <c r="A8" s="28">
        <v>68</v>
      </c>
      <c r="B8" s="29" t="s">
        <v>35</v>
      </c>
      <c r="C8" s="29" t="s">
        <v>20</v>
      </c>
      <c r="D8" s="30">
        <v>779</v>
      </c>
      <c r="E8" s="31">
        <v>4.8368125000000109E-2</v>
      </c>
      <c r="F8" s="61">
        <v>5</v>
      </c>
      <c r="G8" s="32" t="s">
        <v>36</v>
      </c>
      <c r="H8" s="33">
        <v>8.9080439814814838E-3</v>
      </c>
      <c r="I8" s="34">
        <v>1.1113692129629661E-2</v>
      </c>
      <c r="J8" s="35">
        <v>1.3892115162037076E-3</v>
      </c>
      <c r="K8" s="28">
        <v>108</v>
      </c>
      <c r="L8" s="36">
        <v>1.2441319444443932E-3</v>
      </c>
      <c r="M8" s="34">
        <v>2.0048900462963037E-2</v>
      </c>
      <c r="N8" s="37">
        <f>((18.5/(M8*86400))*3600)</f>
        <v>38.447661244930508</v>
      </c>
      <c r="O8" s="28">
        <v>22</v>
      </c>
      <c r="P8" s="30">
        <v>49</v>
      </c>
      <c r="Q8" s="38">
        <v>59</v>
      </c>
      <c r="R8" s="36">
        <v>8.4513888888892996E-4</v>
      </c>
      <c r="S8" s="34">
        <v>1.5116261574074086E-2</v>
      </c>
      <c r="T8" s="37">
        <f>((4.5/(S8*86400))*3600)</f>
        <v>12.403860510166179</v>
      </c>
      <c r="U8" s="28">
        <v>151</v>
      </c>
      <c r="V8" s="38">
        <v>-19</v>
      </c>
    </row>
    <row r="9" spans="1:22" x14ac:dyDescent="0.2">
      <c r="A9" s="17">
        <v>149</v>
      </c>
      <c r="B9" s="18" t="s">
        <v>38</v>
      </c>
      <c r="C9" s="18" t="s">
        <v>20</v>
      </c>
      <c r="D9" s="19">
        <v>634</v>
      </c>
      <c r="E9" s="20">
        <v>5.30997337962964E-2</v>
      </c>
      <c r="F9" s="60">
        <v>4</v>
      </c>
      <c r="G9" s="21" t="s">
        <v>34</v>
      </c>
      <c r="H9" s="22">
        <v>1.3639652777777775E-2</v>
      </c>
      <c r="I9" s="23">
        <v>1.1815613425925964E-2</v>
      </c>
      <c r="J9" s="24">
        <v>1.4769516782407455E-3</v>
      </c>
      <c r="K9" s="17">
        <v>136</v>
      </c>
      <c r="L9" s="25">
        <v>1.168206018518525E-3</v>
      </c>
      <c r="M9" s="23">
        <v>2.3129282407407414E-2</v>
      </c>
      <c r="N9" s="26">
        <f>((18.5/(M9*86400))*3600)</f>
        <v>33.327161636733926</v>
      </c>
      <c r="O9" s="17">
        <v>149</v>
      </c>
      <c r="P9" s="19">
        <v>126</v>
      </c>
      <c r="Q9" s="27">
        <v>10</v>
      </c>
      <c r="R9" s="25">
        <v>8.0280092592599495E-4</v>
      </c>
      <c r="S9" s="23">
        <v>1.6183831018518502E-2</v>
      </c>
      <c r="T9" s="26">
        <f>((4.5/(S9*86400))*3600)</f>
        <v>11.585637528311521</v>
      </c>
      <c r="U9" s="17">
        <v>197</v>
      </c>
      <c r="V9" s="27">
        <v>-23</v>
      </c>
    </row>
    <row r="10" spans="1:22" x14ac:dyDescent="0.2">
      <c r="A10" s="17">
        <v>229</v>
      </c>
      <c r="B10" s="18" t="s">
        <v>45</v>
      </c>
      <c r="C10" s="18" t="s">
        <v>20</v>
      </c>
      <c r="D10" s="19">
        <v>633</v>
      </c>
      <c r="E10" s="20">
        <v>5.960847222222232E-2</v>
      </c>
      <c r="F10" s="60">
        <v>6</v>
      </c>
      <c r="G10" s="21" t="s">
        <v>40</v>
      </c>
      <c r="H10" s="22">
        <v>2.0148391203703694E-2</v>
      </c>
      <c r="I10" s="23">
        <v>1.3024571759259307E-2</v>
      </c>
      <c r="J10" s="24">
        <v>1.6280714699074134E-3</v>
      </c>
      <c r="K10" s="17">
        <v>198</v>
      </c>
      <c r="L10" s="25">
        <v>1.7190509259259468E-3</v>
      </c>
      <c r="M10" s="23">
        <v>2.5585821759259275E-2</v>
      </c>
      <c r="N10" s="26">
        <f>((18.5/(M10*86400))*3600)</f>
        <v>30.127362747470706</v>
      </c>
      <c r="O10" s="17">
        <v>228</v>
      </c>
      <c r="P10" s="19">
        <v>220</v>
      </c>
      <c r="Q10" s="27">
        <v>-22</v>
      </c>
      <c r="R10" s="25">
        <v>1.1661574074074421E-3</v>
      </c>
      <c r="S10" s="23">
        <v>1.8112870370370349E-2</v>
      </c>
      <c r="T10" s="26">
        <f>((4.5/(S10*86400))*3600)</f>
        <v>10.351755197603516</v>
      </c>
      <c r="U10" s="17">
        <v>247</v>
      </c>
      <c r="V10" s="27">
        <v>-9</v>
      </c>
    </row>
  </sheetData>
  <sheetProtection selectLockedCells="1" selectUnlockedCells="1"/>
  <mergeCells count="5">
    <mergeCell ref="A2:U2"/>
    <mergeCell ref="E4:G4"/>
    <mergeCell ref="I4:K4"/>
    <mergeCell ref="M4:Q4"/>
    <mergeCell ref="S4:V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L12"/>
  <sheetViews>
    <sheetView showGridLines="0" workbookViewId="0"/>
  </sheetViews>
  <sheetFormatPr baseColWidth="10" defaultRowHeight="12.75" x14ac:dyDescent="0.2"/>
  <cols>
    <col min="1" max="1" width="8.28515625" customWidth="1"/>
    <col min="2" max="2" width="16.85546875" customWidth="1"/>
    <col min="3" max="3" width="22.5703125" customWidth="1"/>
    <col min="4" max="4" width="35.5703125" customWidth="1"/>
    <col min="5" max="5" width="8.42578125" customWidth="1"/>
    <col min="6" max="6" width="12.85546875" style="1" customWidth="1"/>
    <col min="7" max="7" width="7.140625" customWidth="1"/>
    <col min="8" max="8" width="12.85546875" customWidth="1"/>
    <col min="9" max="9" width="9.42578125" customWidth="1"/>
    <col min="10" max="10" width="9.7109375" customWidth="1"/>
    <col min="11" max="11" width="9.85546875" customWidth="1"/>
    <col min="12" max="12" width="10.7109375" customWidth="1"/>
  </cols>
  <sheetData>
    <row r="2" spans="1:12" x14ac:dyDescent="0.2">
      <c r="A2" s="84" t="s">
        <v>120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1:12" x14ac:dyDescent="0.2">
      <c r="A4" s="62" t="s">
        <v>121</v>
      </c>
      <c r="B4" s="62" t="s">
        <v>9</v>
      </c>
      <c r="C4" s="62" t="s">
        <v>122</v>
      </c>
      <c r="D4" s="62" t="s">
        <v>123</v>
      </c>
      <c r="E4" s="62" t="s">
        <v>124</v>
      </c>
      <c r="F4" s="62" t="s">
        <v>125</v>
      </c>
      <c r="G4" s="62" t="s">
        <v>126</v>
      </c>
      <c r="H4" s="62" t="s">
        <v>127</v>
      </c>
      <c r="I4" s="62" t="s">
        <v>128</v>
      </c>
      <c r="J4" s="62" t="s">
        <v>129</v>
      </c>
      <c r="K4" s="62" t="s">
        <v>56</v>
      </c>
      <c r="L4" s="62" t="s">
        <v>130</v>
      </c>
    </row>
    <row r="5" spans="1:12" x14ac:dyDescent="0.2">
      <c r="A5" s="63">
        <v>129</v>
      </c>
      <c r="B5" s="64">
        <v>0.10151620370370369</v>
      </c>
      <c r="C5" s="63" t="s">
        <v>131</v>
      </c>
      <c r="D5" s="63" t="s">
        <v>132</v>
      </c>
      <c r="E5" s="63">
        <v>47</v>
      </c>
      <c r="F5" s="63" t="s">
        <v>133</v>
      </c>
      <c r="G5" s="63">
        <v>21.1</v>
      </c>
      <c r="H5" s="65">
        <v>2.0266203703703703E-2</v>
      </c>
      <c r="I5" s="65">
        <v>1.7476851851851852E-3</v>
      </c>
      <c r="J5" s="65">
        <v>4.7824074074074074E-2</v>
      </c>
      <c r="K5" s="65">
        <v>7.8703703703703705E-4</v>
      </c>
      <c r="L5" s="65">
        <v>3.0902777777777779E-2</v>
      </c>
    </row>
    <row r="6" spans="1:12" x14ac:dyDescent="0.2">
      <c r="A6" s="63">
        <v>140</v>
      </c>
      <c r="B6" s="64">
        <v>0.10258101851851852</v>
      </c>
      <c r="C6" s="63" t="s">
        <v>134</v>
      </c>
      <c r="D6" s="63" t="s">
        <v>132</v>
      </c>
      <c r="E6" s="63">
        <v>48</v>
      </c>
      <c r="F6" s="63" t="s">
        <v>135</v>
      </c>
      <c r="G6" s="63">
        <v>20.9</v>
      </c>
      <c r="H6" s="65">
        <v>2.0925925925925928E-2</v>
      </c>
      <c r="I6" s="65">
        <v>1.5856481481481479E-3</v>
      </c>
      <c r="J6" s="65">
        <v>4.4212962962962961E-2</v>
      </c>
      <c r="K6" s="65">
        <v>8.564814814814815E-4</v>
      </c>
      <c r="L6" s="65">
        <v>3.5034722222222224E-2</v>
      </c>
    </row>
    <row r="7" spans="1:12" x14ac:dyDescent="0.2">
      <c r="A7" s="63">
        <v>239</v>
      </c>
      <c r="B7" s="64">
        <v>0.10949074074074074</v>
      </c>
      <c r="C7" s="63" t="s">
        <v>136</v>
      </c>
      <c r="D7" s="63" t="s">
        <v>132</v>
      </c>
      <c r="E7" s="63">
        <v>361</v>
      </c>
      <c r="F7" s="63" t="s">
        <v>137</v>
      </c>
      <c r="G7" s="63">
        <v>19.5</v>
      </c>
      <c r="H7" s="65">
        <v>2.1921296296296296E-2</v>
      </c>
      <c r="I7" s="65">
        <v>1.4004629629629629E-3</v>
      </c>
      <c r="J7" s="65">
        <v>5.0844907407407408E-2</v>
      </c>
      <c r="K7" s="65">
        <v>5.3240740740740744E-4</v>
      </c>
      <c r="L7" s="65">
        <v>3.4814814814814812E-2</v>
      </c>
    </row>
    <row r="8" spans="1:12" x14ac:dyDescent="0.2">
      <c r="A8" s="1"/>
      <c r="B8" s="1"/>
      <c r="C8" s="1"/>
      <c r="D8" s="1"/>
      <c r="E8" s="1"/>
      <c r="G8" s="1"/>
      <c r="H8" s="1"/>
      <c r="I8" s="1"/>
      <c r="J8" s="1"/>
      <c r="K8" s="1"/>
      <c r="L8" s="1"/>
    </row>
    <row r="9" spans="1:12" x14ac:dyDescent="0.2">
      <c r="A9" s="84" t="s">
        <v>138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x14ac:dyDescent="0.2">
      <c r="A10" s="1"/>
      <c r="B10" s="1"/>
      <c r="C10" s="1"/>
      <c r="D10" s="1"/>
      <c r="E10" s="1"/>
      <c r="G10" s="1"/>
      <c r="H10" s="1"/>
      <c r="I10" s="1"/>
      <c r="J10" s="1"/>
      <c r="K10" s="1"/>
      <c r="L10" s="1"/>
    </row>
    <row r="11" spans="1:12" x14ac:dyDescent="0.2">
      <c r="A11" s="62" t="s">
        <v>121</v>
      </c>
      <c r="B11" s="62" t="s">
        <v>9</v>
      </c>
      <c r="C11" s="62" t="s">
        <v>122</v>
      </c>
      <c r="D11" s="62" t="s">
        <v>123</v>
      </c>
      <c r="E11" s="62" t="s">
        <v>124</v>
      </c>
      <c r="F11" s="62" t="s">
        <v>125</v>
      </c>
      <c r="G11" s="62" t="s">
        <v>126</v>
      </c>
      <c r="H11" s="62" t="s">
        <v>127</v>
      </c>
      <c r="I11" s="62" t="s">
        <v>128</v>
      </c>
      <c r="J11" s="62" t="s">
        <v>129</v>
      </c>
      <c r="K11" s="62" t="s">
        <v>56</v>
      </c>
      <c r="L11" s="62" t="s">
        <v>130</v>
      </c>
    </row>
    <row r="12" spans="1:12" x14ac:dyDescent="0.2">
      <c r="A12" s="63">
        <v>199</v>
      </c>
      <c r="B12" s="64">
        <v>5.7141203703703708E-2</v>
      </c>
      <c r="C12" s="63" t="s">
        <v>139</v>
      </c>
      <c r="D12" s="63" t="s">
        <v>132</v>
      </c>
      <c r="E12" s="63">
        <v>382</v>
      </c>
      <c r="F12" s="63" t="s">
        <v>140</v>
      </c>
      <c r="G12" s="63">
        <v>18.7</v>
      </c>
      <c r="H12" s="65">
        <v>1.1238425925925928E-2</v>
      </c>
      <c r="I12" s="65">
        <v>1.4004629629629629E-3</v>
      </c>
      <c r="J12" s="65">
        <v>2.3182870370370371E-2</v>
      </c>
      <c r="K12" s="65">
        <v>7.0601851851851847E-4</v>
      </c>
      <c r="L12" s="65">
        <v>2.0636574074074075E-2</v>
      </c>
    </row>
  </sheetData>
  <sheetProtection selectLockedCells="1" selectUnlockedCells="1"/>
  <mergeCells count="2">
    <mergeCell ref="A2:L2"/>
    <mergeCell ref="A9:L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2:J8"/>
  <sheetViews>
    <sheetView workbookViewId="0"/>
  </sheetViews>
  <sheetFormatPr baseColWidth="10" defaultRowHeight="12.75" x14ac:dyDescent="0.2"/>
  <cols>
    <col min="1" max="1" width="25.7109375" customWidth="1"/>
    <col min="2" max="9" width="20.7109375" customWidth="1"/>
  </cols>
  <sheetData>
    <row r="2" spans="1:10" x14ac:dyDescent="0.2">
      <c r="A2" s="84" t="s">
        <v>141</v>
      </c>
      <c r="B2" s="84"/>
      <c r="C2" s="84"/>
      <c r="D2" s="84"/>
      <c r="E2" s="84"/>
      <c r="F2" s="84"/>
      <c r="G2" s="84"/>
      <c r="H2" s="84"/>
      <c r="I2" s="84"/>
      <c r="J2" s="84"/>
    </row>
    <row r="5" spans="1:10" x14ac:dyDescent="0.2">
      <c r="A5" s="66" t="s">
        <v>49</v>
      </c>
      <c r="B5" s="66" t="s">
        <v>142</v>
      </c>
      <c r="C5" s="66" t="s">
        <v>143</v>
      </c>
      <c r="D5" s="66" t="s">
        <v>144</v>
      </c>
      <c r="E5" s="66" t="s">
        <v>145</v>
      </c>
      <c r="F5" s="66" t="s">
        <v>146</v>
      </c>
      <c r="G5" s="66" t="s">
        <v>147</v>
      </c>
      <c r="H5" s="66" t="s">
        <v>148</v>
      </c>
      <c r="I5" s="66" t="s">
        <v>149</v>
      </c>
      <c r="J5" s="1"/>
    </row>
    <row r="6" spans="1:10" x14ac:dyDescent="0.2">
      <c r="A6" s="67" t="s">
        <v>150</v>
      </c>
      <c r="B6" s="63" t="s">
        <v>151</v>
      </c>
      <c r="C6" s="63">
        <v>15</v>
      </c>
      <c r="D6" s="63">
        <v>18</v>
      </c>
      <c r="E6" s="63">
        <v>18</v>
      </c>
      <c r="F6" s="65">
        <v>1.7118055555555556E-2</v>
      </c>
      <c r="G6" s="65">
        <v>0.10181712962962963</v>
      </c>
      <c r="H6" s="65">
        <v>5.4317129629629625E-2</v>
      </c>
      <c r="I6" s="68">
        <v>0.17837962962962964</v>
      </c>
      <c r="J6" s="1"/>
    </row>
    <row r="7" spans="1:10" x14ac:dyDescent="0.2">
      <c r="A7" s="67" t="s">
        <v>152</v>
      </c>
      <c r="B7" s="63" t="s">
        <v>151</v>
      </c>
      <c r="C7" s="63">
        <v>6</v>
      </c>
      <c r="D7" s="63">
        <v>36</v>
      </c>
      <c r="E7" s="63">
        <v>39</v>
      </c>
      <c r="F7" s="65">
        <v>1.9201388888888889E-2</v>
      </c>
      <c r="G7" s="65">
        <v>0.10584490740740742</v>
      </c>
      <c r="H7" s="65">
        <v>5.649305555555556E-2</v>
      </c>
      <c r="I7" s="68">
        <v>0.18781249999999999</v>
      </c>
      <c r="J7" s="1"/>
    </row>
    <row r="8" spans="1:10" x14ac:dyDescent="0.2">
      <c r="A8" s="69" t="s">
        <v>153</v>
      </c>
      <c r="B8" s="70" t="s">
        <v>151</v>
      </c>
      <c r="C8" s="70">
        <v>8</v>
      </c>
      <c r="D8" s="70">
        <v>128</v>
      </c>
      <c r="E8" s="70">
        <v>1414</v>
      </c>
      <c r="F8" s="71">
        <v>3.0520833333333334E-2</v>
      </c>
      <c r="G8" s="71">
        <v>0.16672453703703705</v>
      </c>
      <c r="H8" s="71">
        <v>0.10259259259259258</v>
      </c>
      <c r="I8" s="72">
        <v>0.31594907407407408</v>
      </c>
      <c r="J8" s="1"/>
    </row>
  </sheetData>
  <sheetProtection selectLockedCells="1" selectUnlockedCells="1"/>
  <mergeCells count="1">
    <mergeCell ref="A2:J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2:Q6"/>
  <sheetViews>
    <sheetView showGridLines="0" workbookViewId="0">
      <selection activeCell="A6" sqref="A6:IV6"/>
    </sheetView>
  </sheetViews>
  <sheetFormatPr baseColWidth="10" defaultRowHeight="12.75" x14ac:dyDescent="0.2"/>
  <cols>
    <col min="5" max="5" width="13.85546875" customWidth="1"/>
    <col min="6" max="6" width="27.5703125" customWidth="1"/>
  </cols>
  <sheetData>
    <row r="2" spans="1:17" x14ac:dyDescent="0.2">
      <c r="A2" s="84" t="s">
        <v>154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5" spans="1:17" x14ac:dyDescent="0.2">
      <c r="A5" s="73" t="s">
        <v>155</v>
      </c>
      <c r="B5" s="73" t="s">
        <v>156</v>
      </c>
      <c r="C5" s="73" t="s">
        <v>54</v>
      </c>
      <c r="D5" s="73" t="s">
        <v>124</v>
      </c>
      <c r="E5" s="73" t="s">
        <v>49</v>
      </c>
      <c r="F5" s="73" t="s">
        <v>53</v>
      </c>
      <c r="G5" s="73" t="s">
        <v>10</v>
      </c>
      <c r="H5" s="73" t="s">
        <v>157</v>
      </c>
      <c r="I5" s="73" t="s">
        <v>2</v>
      </c>
      <c r="J5" s="73" t="s">
        <v>158</v>
      </c>
      <c r="K5" s="73" t="s">
        <v>3</v>
      </c>
      <c r="L5" s="73" t="s">
        <v>159</v>
      </c>
      <c r="M5" s="73" t="s">
        <v>160</v>
      </c>
      <c r="N5" s="73" t="s">
        <v>161</v>
      </c>
      <c r="O5" s="73" t="s">
        <v>162</v>
      </c>
      <c r="P5" s="73" t="s">
        <v>163</v>
      </c>
      <c r="Q5" s="1"/>
    </row>
    <row r="6" spans="1:17" x14ac:dyDescent="0.2">
      <c r="A6" s="70">
        <v>15</v>
      </c>
      <c r="B6" s="70"/>
      <c r="C6" s="72">
        <v>0.17499999999999999</v>
      </c>
      <c r="D6" s="70">
        <v>54</v>
      </c>
      <c r="E6" s="70" t="s">
        <v>164</v>
      </c>
      <c r="F6" s="70" t="s">
        <v>165</v>
      </c>
      <c r="G6" s="70" t="s">
        <v>27</v>
      </c>
      <c r="H6" s="70">
        <v>3</v>
      </c>
      <c r="I6" s="71">
        <v>2.3171296296296297E-2</v>
      </c>
      <c r="J6" s="70">
        <v>55</v>
      </c>
      <c r="K6" s="71">
        <v>8.7962962962962965E-2</v>
      </c>
      <c r="L6" s="70">
        <v>55</v>
      </c>
      <c r="M6" s="70">
        <v>30</v>
      </c>
      <c r="N6" s="71">
        <v>6.3877314814814817E-2</v>
      </c>
      <c r="O6" s="70">
        <v>12</v>
      </c>
      <c r="P6" s="70">
        <v>106</v>
      </c>
      <c r="Q6" s="1"/>
    </row>
  </sheetData>
  <sheetProtection selectLockedCells="1" selectUnlockedCells="1"/>
  <mergeCells count="1">
    <mergeCell ref="A2:P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2:K6"/>
  <sheetViews>
    <sheetView workbookViewId="0"/>
  </sheetViews>
  <sheetFormatPr baseColWidth="10" defaultRowHeight="12.75" x14ac:dyDescent="0.2"/>
  <cols>
    <col min="1" max="1" width="17" customWidth="1"/>
    <col min="4" max="4" width="15.7109375" customWidth="1"/>
    <col min="5" max="5" width="34.85546875" customWidth="1"/>
  </cols>
  <sheetData>
    <row r="2" spans="1:11" x14ac:dyDescent="0.2">
      <c r="A2" s="84" t="s">
        <v>166</v>
      </c>
      <c r="B2" s="84"/>
      <c r="C2" s="84"/>
      <c r="D2" s="84"/>
      <c r="E2" s="84"/>
      <c r="F2" s="84"/>
      <c r="G2" s="84"/>
      <c r="H2" s="84"/>
      <c r="I2" s="84"/>
      <c r="J2" s="84"/>
    </row>
    <row r="4" spans="1:11" x14ac:dyDescent="0.2">
      <c r="A4" s="80" t="s">
        <v>155</v>
      </c>
      <c r="B4" s="80" t="s">
        <v>54</v>
      </c>
      <c r="C4" s="80" t="s">
        <v>124</v>
      </c>
      <c r="D4" s="80" t="s">
        <v>49</v>
      </c>
      <c r="E4" s="80" t="s">
        <v>53</v>
      </c>
      <c r="F4" s="80" t="s">
        <v>157</v>
      </c>
      <c r="G4" s="80" t="s">
        <v>2</v>
      </c>
      <c r="H4" s="80" t="s">
        <v>3</v>
      </c>
      <c r="I4" s="80" t="s">
        <v>167</v>
      </c>
      <c r="J4" s="80" t="s">
        <v>57</v>
      </c>
      <c r="K4" s="1"/>
    </row>
    <row r="5" spans="1:11" x14ac:dyDescent="0.2">
      <c r="A5" s="74">
        <v>242</v>
      </c>
      <c r="B5" s="75" t="s">
        <v>168</v>
      </c>
      <c r="C5" s="74">
        <v>231</v>
      </c>
      <c r="D5" s="74" t="s">
        <v>169</v>
      </c>
      <c r="E5" s="74" t="s">
        <v>61</v>
      </c>
      <c r="F5" s="74">
        <v>7</v>
      </c>
      <c r="G5" s="75" t="s">
        <v>170</v>
      </c>
      <c r="H5" s="75" t="s">
        <v>171</v>
      </c>
      <c r="I5" s="81">
        <f>((88/(H5*86400))*3600)</f>
        <v>30.940521535306178</v>
      </c>
      <c r="J5" s="75" t="s">
        <v>172</v>
      </c>
      <c r="K5" s="1"/>
    </row>
    <row r="6" spans="1:11" x14ac:dyDescent="0.2">
      <c r="A6" s="76">
        <v>1814</v>
      </c>
      <c r="B6" s="77" t="s">
        <v>173</v>
      </c>
      <c r="C6" s="76">
        <v>221</v>
      </c>
      <c r="D6" s="76" t="s">
        <v>174</v>
      </c>
      <c r="E6" s="76" t="s">
        <v>61</v>
      </c>
      <c r="F6" s="76">
        <v>32</v>
      </c>
      <c r="G6" s="77" t="s">
        <v>175</v>
      </c>
      <c r="H6" s="77" t="s">
        <v>176</v>
      </c>
      <c r="I6" s="82">
        <f>((88/(H6*86400))*3600)</f>
        <v>23.259911894273131</v>
      </c>
      <c r="J6" s="77" t="s">
        <v>177</v>
      </c>
      <c r="K6" s="1"/>
    </row>
  </sheetData>
  <sheetProtection selectLockedCells="1" selectUnlockedCells="1"/>
  <mergeCells count="1">
    <mergeCell ref="A2:J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2:O8"/>
  <sheetViews>
    <sheetView workbookViewId="0"/>
  </sheetViews>
  <sheetFormatPr baseColWidth="10" defaultRowHeight="12.75" x14ac:dyDescent="0.2"/>
  <cols>
    <col min="4" max="4" width="22.28515625" customWidth="1"/>
    <col min="5" max="5" width="34.85546875" customWidth="1"/>
  </cols>
  <sheetData>
    <row r="2" spans="1:15" x14ac:dyDescent="0.2">
      <c r="A2" s="84" t="s">
        <v>178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4" spans="1:15" x14ac:dyDescent="0.2">
      <c r="A4" s="80" t="s">
        <v>155</v>
      </c>
      <c r="B4" s="80" t="s">
        <v>54</v>
      </c>
      <c r="C4" s="80" t="s">
        <v>124</v>
      </c>
      <c r="D4" s="80" t="s">
        <v>49</v>
      </c>
      <c r="E4" s="80" t="s">
        <v>53</v>
      </c>
      <c r="F4" s="80" t="s">
        <v>10</v>
      </c>
      <c r="G4" s="80" t="s">
        <v>157</v>
      </c>
      <c r="H4" s="80" t="s">
        <v>2</v>
      </c>
      <c r="I4" s="80" t="s">
        <v>158</v>
      </c>
      <c r="J4" s="80" t="s">
        <v>3</v>
      </c>
      <c r="K4" s="80" t="s">
        <v>167</v>
      </c>
      <c r="L4" s="80" t="s">
        <v>159</v>
      </c>
      <c r="M4" s="80" t="s">
        <v>161</v>
      </c>
      <c r="N4" s="80" t="s">
        <v>162</v>
      </c>
      <c r="O4" s="1"/>
    </row>
    <row r="5" spans="1:15" x14ac:dyDescent="0.2">
      <c r="A5" s="74">
        <v>50</v>
      </c>
      <c r="B5" s="78">
        <v>0.22003472222222223</v>
      </c>
      <c r="C5" s="74">
        <v>422</v>
      </c>
      <c r="D5" s="74" t="s">
        <v>179</v>
      </c>
      <c r="E5" s="74" t="s">
        <v>61</v>
      </c>
      <c r="F5" s="74" t="s">
        <v>27</v>
      </c>
      <c r="G5" s="74">
        <v>15</v>
      </c>
      <c r="H5" s="78">
        <v>2.8067129629629629E-2</v>
      </c>
      <c r="I5" s="74">
        <v>172</v>
      </c>
      <c r="J5" s="78">
        <v>0.11741898148148149</v>
      </c>
      <c r="K5" s="81">
        <f>((92/(J5*86400))*3600)</f>
        <v>32.646623952686056</v>
      </c>
      <c r="L5" s="74">
        <v>94</v>
      </c>
      <c r="M5" s="78">
        <v>7.1296296296296302E-2</v>
      </c>
      <c r="N5" s="74">
        <v>29</v>
      </c>
    </row>
    <row r="6" spans="1:15" x14ac:dyDescent="0.2">
      <c r="A6" s="76">
        <v>106</v>
      </c>
      <c r="B6" s="79">
        <v>0.22924768518518518</v>
      </c>
      <c r="C6" s="76">
        <v>419</v>
      </c>
      <c r="D6" s="76" t="s">
        <v>180</v>
      </c>
      <c r="E6" s="76" t="s">
        <v>61</v>
      </c>
      <c r="F6" s="76" t="s">
        <v>181</v>
      </c>
      <c r="G6" s="76">
        <v>3</v>
      </c>
      <c r="H6" s="79">
        <v>2.5324074074074075E-2</v>
      </c>
      <c r="I6" s="76">
        <v>45</v>
      </c>
      <c r="J6" s="79">
        <v>0.1246412037037037</v>
      </c>
      <c r="K6" s="82">
        <f>((92/(J6*86400))*3600)</f>
        <v>30.754944748816047</v>
      </c>
      <c r="L6" s="76">
        <v>194</v>
      </c>
      <c r="M6" s="79">
        <v>7.5034722222222225E-2</v>
      </c>
      <c r="N6" s="76">
        <v>61</v>
      </c>
    </row>
    <row r="7" spans="1:15" x14ac:dyDescent="0.2">
      <c r="A7" s="74">
        <v>167</v>
      </c>
      <c r="B7" s="78">
        <v>0.23994212962962963</v>
      </c>
      <c r="C7" s="74">
        <v>423</v>
      </c>
      <c r="D7" s="74" t="s">
        <v>182</v>
      </c>
      <c r="E7" s="74" t="s">
        <v>61</v>
      </c>
      <c r="F7" s="74" t="s">
        <v>23</v>
      </c>
      <c r="G7" s="74">
        <v>38</v>
      </c>
      <c r="H7" s="78">
        <v>2.7870370370370372E-2</v>
      </c>
      <c r="I7" s="74">
        <v>166</v>
      </c>
      <c r="J7" s="78">
        <v>0.12596064814814814</v>
      </c>
      <c r="K7" s="81">
        <f>((92/(J7*86400))*3600)</f>
        <v>30.432785077644034</v>
      </c>
      <c r="L7" s="74">
        <v>210</v>
      </c>
      <c r="M7" s="78">
        <v>8.2071759259259261E-2</v>
      </c>
      <c r="N7" s="74">
        <v>151</v>
      </c>
    </row>
    <row r="8" spans="1:15" x14ac:dyDescent="0.2">
      <c r="A8" s="76">
        <v>264</v>
      </c>
      <c r="B8" s="79">
        <v>0.25214120370370369</v>
      </c>
      <c r="C8" s="76">
        <v>421</v>
      </c>
      <c r="D8" s="76" t="s">
        <v>183</v>
      </c>
      <c r="E8" s="76" t="s">
        <v>61</v>
      </c>
      <c r="F8" s="76" t="s">
        <v>23</v>
      </c>
      <c r="G8" s="76">
        <v>56</v>
      </c>
      <c r="H8" s="79">
        <v>3.0590277777777779E-2</v>
      </c>
      <c r="I8" s="76">
        <v>290</v>
      </c>
      <c r="J8" s="79">
        <v>0.11415509259259259</v>
      </c>
      <c r="K8" s="82">
        <f>((92/(J8*86400))*3600)</f>
        <v>33.580046638953661</v>
      </c>
      <c r="L8" s="76">
        <v>54</v>
      </c>
      <c r="M8" s="79">
        <v>0.10328703703703704</v>
      </c>
      <c r="N8" s="76">
        <v>386</v>
      </c>
    </row>
  </sheetData>
  <sheetProtection selectLockedCells="1" selectUnlockedCells="1"/>
  <mergeCells count="1">
    <mergeCell ref="A2:N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2:F5"/>
  <sheetViews>
    <sheetView workbookViewId="0"/>
  </sheetViews>
  <sheetFormatPr baseColWidth="10" defaultRowHeight="12.75" x14ac:dyDescent="0.2"/>
  <cols>
    <col min="4" max="4" width="21" customWidth="1"/>
    <col min="5" max="5" width="34.85546875" customWidth="1"/>
  </cols>
  <sheetData>
    <row r="2" spans="1:6" x14ac:dyDescent="0.2">
      <c r="A2" s="84" t="s">
        <v>184</v>
      </c>
      <c r="B2" s="84"/>
      <c r="C2" s="84"/>
      <c r="D2" s="84"/>
      <c r="E2" s="84"/>
      <c r="F2" s="84"/>
    </row>
    <row r="4" spans="1:6" x14ac:dyDescent="0.2">
      <c r="A4" s="80" t="s">
        <v>155</v>
      </c>
      <c r="B4" s="80" t="s">
        <v>54</v>
      </c>
      <c r="C4" s="80" t="s">
        <v>124</v>
      </c>
      <c r="D4" s="80" t="s">
        <v>49</v>
      </c>
      <c r="E4" s="80" t="s">
        <v>53</v>
      </c>
      <c r="F4" s="80" t="s">
        <v>157</v>
      </c>
    </row>
    <row r="5" spans="1:6" x14ac:dyDescent="0.2">
      <c r="A5" s="74">
        <v>1260</v>
      </c>
      <c r="B5" s="78">
        <v>0.20028935185185184</v>
      </c>
      <c r="C5" s="74">
        <v>125</v>
      </c>
      <c r="D5" s="74" t="s">
        <v>185</v>
      </c>
      <c r="E5" s="83" t="s">
        <v>61</v>
      </c>
      <c r="F5" s="74">
        <v>71</v>
      </c>
    </row>
  </sheetData>
  <sheetProtection selectLockedCells="1" selectUnlockedCells="1"/>
  <mergeCells count="1">
    <mergeCell ref="A2:F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St Leu D'esserent</vt:lpstr>
      <vt:lpstr>Versailles</vt:lpstr>
      <vt:lpstr>Choisy au bac</vt:lpstr>
      <vt:lpstr>Etang des bois</vt:lpstr>
      <vt:lpstr>Aix</vt:lpstr>
      <vt:lpstr>Lacanau</vt:lpstr>
      <vt:lpstr>Barcelone</vt:lpstr>
      <vt:lpstr>Vendome</vt:lpstr>
      <vt:lpstr>Gendarmes et les voleurs</vt:lpstr>
      <vt:lpstr>Pontault-Combault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LAVAUD, ROMUALD</cp:lastModifiedBy>
  <dcterms:created xsi:type="dcterms:W3CDTF">2018-05-22T10:01:50Z</dcterms:created>
  <dcterms:modified xsi:type="dcterms:W3CDTF">2018-05-22T10:01:51Z</dcterms:modified>
</cp:coreProperties>
</file>